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стр. 1-2" sheetId="1" r:id="rId1"/>
    <sheet name="таблица 1" sheetId="2" r:id="rId2"/>
    <sheet name="таблица 2-18" sheetId="3" r:id="rId3"/>
    <sheet name="таблица 2-19" sheetId="4" r:id="rId4"/>
    <sheet name="таблица 2-20" sheetId="5" r:id="rId5"/>
    <sheet name="таблица 2.1" sheetId="6" r:id="rId6"/>
    <sheet name="таблицы 3,4" sheetId="7" r:id="rId7"/>
    <sheet name="Лист8" sheetId="8" r:id="rId8"/>
  </sheets>
  <definedNames>
    <definedName name="Par175" localSheetId="2">'таблица 2-18'!$A$2</definedName>
    <definedName name="Par175" localSheetId="3">'таблица 2-19'!$A$2</definedName>
    <definedName name="Par175" localSheetId="4">'таблица 2-20'!$A$2</definedName>
    <definedName name="Par216" localSheetId="2">'таблица 2-18'!$A$12</definedName>
    <definedName name="Par216" localSheetId="3">'таблица 2-19'!$A$13</definedName>
    <definedName name="Par216" localSheetId="4">'таблица 2-20'!$A$12</definedName>
    <definedName name="Par239" localSheetId="2">'таблица 2-18'!$A$15</definedName>
    <definedName name="Par239" localSheetId="3">'таблица 2-19'!$A$16</definedName>
    <definedName name="Par239" localSheetId="4">'таблица 2-20'!$A$15</definedName>
    <definedName name="Par305" localSheetId="2">'таблица 2-18'!$A$30</definedName>
    <definedName name="Par305" localSheetId="3">'таблица 2-19'!$A$29</definedName>
    <definedName name="Par305" localSheetId="4">'таблица 2-20'!$A$27</definedName>
    <definedName name="Par338" localSheetId="2">'таблица 2-18'!$A$32</definedName>
    <definedName name="Par338" localSheetId="3">'таблица 2-19'!$A$32</definedName>
    <definedName name="Par338" localSheetId="4">'таблица 2-20'!$A$30</definedName>
    <definedName name="Par372" localSheetId="2">'таблица 2-18'!$A$48</definedName>
    <definedName name="Par372" localSheetId="3">'таблица 2-19'!$A$47</definedName>
    <definedName name="Par372" localSheetId="4">'таблица 2-20'!$A$43</definedName>
    <definedName name="Par394" localSheetId="2">'таблица 2-18'!$A$49</definedName>
    <definedName name="Par394" localSheetId="3">'таблица 2-19'!$A$48</definedName>
    <definedName name="Par394" localSheetId="4">'таблица 2-20'!$A$44</definedName>
    <definedName name="Par416" localSheetId="2">'таблица 2-18'!$A$54</definedName>
    <definedName name="Par416" localSheetId="3">'таблица 2-19'!$A$53</definedName>
    <definedName name="Par416" localSheetId="4">'таблица 2-20'!$A$49</definedName>
    <definedName name="Par440" localSheetId="2">'таблица 2-18'!$A$55</definedName>
    <definedName name="Par440" localSheetId="3">'таблица 2-19'!$A$54</definedName>
    <definedName name="Par440" localSheetId="4">'таблица 2-20'!$A$50</definedName>
    <definedName name="Par451" localSheetId="2">'таблица 2-18'!$A$56</definedName>
    <definedName name="Par451" localSheetId="3">'таблица 2-19'!$A$55</definedName>
    <definedName name="Par451" localSheetId="4">'таблица 2-20'!$A$51</definedName>
    <definedName name="Par484" localSheetId="2">'таблица 2-18'!$A$62</definedName>
    <definedName name="Par484" localSheetId="3">'таблица 2-19'!$A$60</definedName>
    <definedName name="Par484" localSheetId="4">'таблица 2-20'!$A$56</definedName>
    <definedName name="Par541" localSheetId="2">'таблица 2-18'!$A$69</definedName>
    <definedName name="Par541" localSheetId="3">'таблица 2-19'!$A$67</definedName>
    <definedName name="Par541" localSheetId="4">'таблица 2-20'!$A$63</definedName>
    <definedName name="Par552" localSheetId="2">'таблица 2-18'!$A$70</definedName>
    <definedName name="Par552" localSheetId="3">'таблица 2-19'!$A$68</definedName>
    <definedName name="Par552" localSheetId="4">'таблица 2-20'!$A$64</definedName>
    <definedName name="Par563" localSheetId="2">'таблица 2-18'!$A$71</definedName>
    <definedName name="Par563" localSheetId="3">'таблица 2-19'!$A$69</definedName>
    <definedName name="Par563" localSheetId="4">'таблица 2-20'!$A$65</definedName>
    <definedName name="Par579" localSheetId="2">'таблица 2-18'!#REF!</definedName>
    <definedName name="Par579" localSheetId="3">'таблица 2-19'!#REF!</definedName>
    <definedName name="Par579" localSheetId="4">'таблица 2-20'!#REF!</definedName>
    <definedName name="Par606" localSheetId="5">'таблица 2.1'!$G$11</definedName>
    <definedName name="Par608" localSheetId="5">'таблица 2.1'!$I$11</definedName>
    <definedName name="Par609" localSheetId="5">'таблица 2.1'!$J$11</definedName>
    <definedName name="Par611" localSheetId="5">'таблица 2.1'!$L$11</definedName>
    <definedName name="Par612" localSheetId="5">'таблица 2.1'!$A$12</definedName>
    <definedName name="Par624" localSheetId="5">'таблица 2.1'!$A$13</definedName>
    <definedName name="Par648" localSheetId="5">'таблица 2.1'!$A$15</definedName>
    <definedName name="Par677" localSheetId="6">'таблицы 3,4'!$A$3</definedName>
    <definedName name="Par688" localSheetId="6">'таблицы 3,4'!$A$10</definedName>
    <definedName name="Par691" localSheetId="6">'таблицы 3,4'!$A$11</definedName>
    <definedName name="Par711" localSheetId="6">'таблицы 3,4'!$A$20</definedName>
    <definedName name="Par725" localSheetId="6">'таблицы 3,4'!$A$26</definedName>
    <definedName name="_xlnm.Print_Area" localSheetId="0">'стр. 1-2'!$A$1:$E$67</definedName>
    <definedName name="_xlnm.Print_Area" localSheetId="1">'таблица 1'!$A$1:$F$29</definedName>
    <definedName name="_xlnm.Print_Area" localSheetId="2">'таблица 2-18'!$A$1:$K$75</definedName>
    <definedName name="_xlnm.Print_Area" localSheetId="3">'таблица 2-19'!$A$1:$K$73</definedName>
    <definedName name="_xlnm.Print_Area" localSheetId="4">'таблица 2-20'!$A$1:$K$69</definedName>
  </definedNames>
  <calcPr fullCalcOnLoad="1"/>
</workbook>
</file>

<file path=xl/sharedStrings.xml><?xml version="1.0" encoding="utf-8"?>
<sst xmlns="http://schemas.openxmlformats.org/spreadsheetml/2006/main" count="527" uniqueCount="196">
  <si>
    <t>УТВЕРЖДАЮ</t>
  </si>
  <si>
    <t xml:space="preserve">                               (наименование должности лица, утверждающего документ)</t>
  </si>
  <si>
    <t>(подпись, расшифровка подписи)</t>
  </si>
  <si>
    <t>План финансово-хозяйственной деятельности</t>
  </si>
  <si>
    <t xml:space="preserve">на 2018 год и плановый период 2019, 2020 годов. </t>
  </si>
  <si>
    <t>Форма по КФД</t>
  </si>
  <si>
    <t>Дата</t>
  </si>
  <si>
    <t>Код по ОКПО</t>
  </si>
  <si>
    <t>73286139 </t>
  </si>
  <si>
    <t>ИНН</t>
  </si>
  <si>
    <t>6117010731 </t>
  </si>
  <si>
    <t>КПП</t>
  </si>
  <si>
    <t>611701001 </t>
  </si>
  <si>
    <t>Код по ОКЕИ</t>
  </si>
  <si>
    <t>Наименование муниципального учреждения</t>
  </si>
  <si>
    <t>Единица измерения: руб. (с точностью до второго десятичного знака после запятой)</t>
  </si>
  <si>
    <t>Наименование органа, осуществляющего                     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</si>
  <si>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</si>
  <si>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          муниципального учреждения</t>
  </si>
  <si>
    <t>Сведения о деятельности муниципального учреждения (подразделения)</t>
  </si>
  <si>
    <t>1. Цели деятельности учреждения в соответствии с  федеральными законами, иными нормативными актами и уставом учреждения:</t>
  </si>
  <si>
    <t> Оказание муниципальных услуг, выполнение работ в целях обеспечения реализации основной общеобразовательной программы дошкольного образования, предусмотренных пунктом 1 подпунктом 11 статьи 15 Федерального Закона от 06.10.2003 №131-ФЗ «Об общих принципах организации местного самоуправления в Российской Федерации» в сфере образования.</t>
  </si>
  <si>
    <t>2. Виды деятельности учреждения, относящиеся к его основным видам деятельности в соответствии с уставом учреждения:</t>
  </si>
  <si>
    <t> Реализация основной общеобразовательной программы дошкольного образования в пределах федеральных государственных образовательных стандартов. Присмотр и уход за детьми.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</si>
  <si>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</si>
  <si>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Присмотр и уход за детьми.</t>
  </si>
  <si>
    <t>4.Общая балансовая стоимость недвижимого муниципального имущества на дату составления Плана:</t>
  </si>
  <si>
    <t>в том числе:</t>
  </si>
  <si>
    <t xml:space="preserve">4.1. стоимость имущества, закрепленного собственником имущества за учреждением  на праве оперативного управления:                                                                                                                                                              </t>
  </si>
  <si>
    <t>4.2. стоимость имущества, приобретенного учреждением (подразделением) за счет выделенных собственником имущества учреждения средств:</t>
  </si>
  <si>
    <t>-</t>
  </si>
  <si>
    <t>4.3. стоимость имущества, приобретенного учреждением (подразделением) за счет доходов, полученных от иной приносящей доход деятельности:</t>
  </si>
  <si>
    <t>5. Общая балансовая стоимость движимого муниципального имущества на дату составления Плана:</t>
  </si>
  <si>
    <t xml:space="preserve">в том числе  балансовая стоимость особо ценного движимого муниципального имущества </t>
  </si>
  <si>
    <t>Таблица 1</t>
  </si>
  <si>
    <t>№ п/п</t>
  </si>
  <si>
    <t>Наименование показателя</t>
  </si>
  <si>
    <t>Сумма, тыс.руб</t>
  </si>
  <si>
    <t>Нефинансовые активы, всего:</t>
  </si>
  <si>
    <t xml:space="preserve">      из них:</t>
  </si>
  <si>
    <t>1.1</t>
  </si>
  <si>
    <t xml:space="preserve">      недвижимое имущество, всего:</t>
  </si>
  <si>
    <t xml:space="preserve">              в том числе:</t>
  </si>
  <si>
    <t xml:space="preserve">              остаточная собственность</t>
  </si>
  <si>
    <t>1.2</t>
  </si>
  <si>
    <t xml:space="preserve">     особо ценное движимое имущество всего:</t>
  </si>
  <si>
    <t xml:space="preserve">             в том числе:</t>
  </si>
  <si>
    <t xml:space="preserve">             остаточная собственность</t>
  </si>
  <si>
    <t>Финансовые активы, всего</t>
  </si>
  <si>
    <t xml:space="preserve">       из них:</t>
  </si>
  <si>
    <t>2.1</t>
  </si>
  <si>
    <t xml:space="preserve">       денежные средства учреждения, всего:</t>
  </si>
  <si>
    <t xml:space="preserve">            в том числе:</t>
  </si>
  <si>
    <t xml:space="preserve">            денежные средства учреждения на счетах</t>
  </si>
  <si>
    <t xml:space="preserve">денежные средства учреждения, размещенные                                            на депозиты  в кредитной организации                                                                                                                                                                             </t>
  </si>
  <si>
    <t>2.2</t>
  </si>
  <si>
    <t xml:space="preserve">     иные финансовые инструменты</t>
  </si>
  <si>
    <t>2.3</t>
  </si>
  <si>
    <t xml:space="preserve">     дебиторская задолженность по доходам</t>
  </si>
  <si>
    <t>2.4</t>
  </si>
  <si>
    <t xml:space="preserve">     дебиторская задолженность по расходам</t>
  </si>
  <si>
    <t>3</t>
  </si>
  <si>
    <t>Обязательства, всего:</t>
  </si>
  <si>
    <t xml:space="preserve">   из них:</t>
  </si>
  <si>
    <t>долговые обязательства</t>
  </si>
  <si>
    <t>кредиторская задолженность</t>
  </si>
  <si>
    <t>в том числе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</si>
  <si>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</si>
  <si>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</si>
  <si>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</si>
  <si>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</si>
  <si>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</si>
  <si>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</si>
  <si>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</si>
  <si>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</si>
  <si>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</si>
  <si>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</si>
  <si>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</si>
  <si>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</si>
  <si>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</si>
  <si>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</si>
  <si>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</si>
  <si>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</si>
  <si>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</si>
  <si>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</si>
  <si>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</si>
  <si>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</si>
  <si>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 xml:space="preserve"> Субвенция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в рамках подпрограммы "Развитие общего и дополнительного образования" государственной программы Ростовской области "Развитие образования" (за счет средств областного бюджета) (далее - субвенция за счет областного бюджета)</t>
  </si>
  <si>
    <t>Субсидия на обеспечение государственных гарантий реализации прав на получение общедоступного и бесплатного дошкольного образования в муниципальных  образовательных организациях (за счет средств местного бюджета) (далее - субсидии на оплату труда из местного бюджета)</t>
  </si>
  <si>
    <t>Субсидия на создание безопасных и комфортных условий осуществления образовательной деятельности в муниципальных  образовательных организациях    (за счет средств местного бюджета) (далее - субсидия на комфортные условия)</t>
  </si>
  <si>
    <t>Поступления от оказания платных услуг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</si>
  <si>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</si>
  <si>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</si>
  <si>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</si>
  <si>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из них:</t>
  </si>
  <si>
    <t>субсидия на документацию по электроснабжению котельных  из местного бюджета</t>
  </si>
  <si>
    <t>субсидия на замену теплосчетчиков из местного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</si>
  <si>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</si>
  <si>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</si>
  <si>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</si>
  <si>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</si>
  <si>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</si>
  <si>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 xml:space="preserve">    из них:</t>
  </si>
  <si>
    <t xml:space="preserve">оплата труда </t>
  </si>
  <si>
    <t>субвенция за счет областного бюджета</t>
  </si>
  <si>
    <t>субсидии на оплату труда из местного бюджета</t>
  </si>
  <si>
    <t>иные выплаты персоналу учреждений, за исключением фонда оплаты труда</t>
  </si>
  <si>
    <t>начисления на выплаты по оплате труда</t>
  </si>
  <si>
    <t>социальные и иные выплаты населению, всего</t>
  </si>
  <si>
    <t>уплата налогов, сборов и иных платежей, всего</t>
  </si>
  <si>
    <t>уплата налога на имущество организаций и земельного налога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</si>
  <si>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</si>
  <si>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</si>
  <si>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</si>
  <si>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</si>
  <si>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субсидия на комфортные условия</t>
  </si>
  <si>
    <t>поступления от оказания платных услуг</t>
  </si>
  <si>
    <t>субсидия на иные цели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</si>
  <si>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</si>
  <si>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</si>
  <si>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</si>
  <si>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</si>
  <si>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</si>
  <si>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</si>
  <si>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</si>
  <si>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</si>
  <si>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</si>
  <si>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</si>
  <si>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</si>
  <si>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</si>
  <si>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</si>
  <si>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</si>
  <si>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</si>
  <si>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</si>
  <si>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</si>
  <si>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</si>
  <si>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</si>
  <si>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</si>
  <si>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</si>
  <si>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</si>
  <si>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</si>
  <si>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               на ____________________________ 20__ г.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</si>
  <si>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</si>
  <si>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</si>
  <si>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</si>
  <si>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</si>
  <si>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</si>
  <si>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</si>
  <si>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</si>
  <si>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</si>
  <si>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    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</si>
  <si>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</si>
  <si>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Главный бухгалтер </t>
  </si>
  <si>
    <t>муниципального учреждения</t>
  </si>
  <si>
    <t>(подразделения)</t>
  </si>
  <si>
    <t>(подпись)</t>
  </si>
  <si>
    <t>(расшифровка подписи)</t>
  </si>
  <si>
    <t xml:space="preserve">Исполнитель </t>
  </si>
  <si>
    <t>До 15.01.20_</t>
  </si>
  <si>
    <t>До 31.01.20_</t>
  </si>
  <si>
    <t>До 15.02.20_</t>
  </si>
  <si>
    <t>До 28.02.20_</t>
  </si>
  <si>
    <t>До 15.03.20_</t>
  </si>
  <si>
    <t>До 31.03.20_</t>
  </si>
  <si>
    <t>До 15.04.20_</t>
  </si>
  <si>
    <t>До 30.04.20_</t>
  </si>
  <si>
    <t>До 15.05.20_</t>
  </si>
  <si>
    <t>До 31.05.20_</t>
  </si>
  <si>
    <t>До 15.06.20_</t>
  </si>
  <si>
    <t>До 30.06.20_</t>
  </si>
  <si>
    <t>До 15.07.20_</t>
  </si>
  <si>
    <t>До 31.07.20_</t>
  </si>
  <si>
    <t>До 15.08.20_</t>
  </si>
  <si>
    <t>До 31.08.20_</t>
  </si>
  <si>
    <t>До 15.09.20_</t>
  </si>
  <si>
    <t>До 30.09.20_</t>
  </si>
  <si>
    <t>До 15.10.20_</t>
  </si>
  <si>
    <t>До 31.10.20_</t>
  </si>
  <si>
    <t>До 15.11.20_</t>
  </si>
  <si>
    <t>До 30.11.20_</t>
  </si>
  <si>
    <t>До 15.12.20_</t>
  </si>
  <si>
    <t>До 31.12.20_</t>
  </si>
  <si>
    <t>Итого</t>
  </si>
  <si>
    <t>Заведующий МБДОУ детский сад "Ручеек"</t>
  </si>
  <si>
    <t>О.А. Погорелова</t>
  </si>
  <si>
    <t>285» декабря 2018 г.</t>
  </si>
  <si>
    <t>Муниципальное бюджетное дошкольное образовательное учреждение детский сад «Ручеек»  (МБДОУ детский сад «Ручеек»)</t>
  </si>
  <si>
    <t>Россия, Ростовская область, Куйбышевский район, село Миллерово, ул.Цветочная,д.2</t>
  </si>
  <si>
    <t xml:space="preserve"> Показатели финансового состояния муниципального учреждения                            на 1 января 2019 г. </t>
  </si>
  <si>
    <t>На 28 декабря 2018 г.</t>
  </si>
  <si>
    <t>на 2019 г. очередной финансовый год</t>
  </si>
  <si>
    <t>на 2020 г.    1-ый год планового периода</t>
  </si>
  <si>
    <t>на 2021 г.           2-ой год планового периода</t>
  </si>
  <si>
    <t>Л.И. Москвичева</t>
  </si>
  <si>
    <t>тел. 33-1 03</t>
  </si>
  <si>
    <t>"28 " декабря  2018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</si>
</sst>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21"/>
      <name val="Arial"/>
      <family val="2"/>
    </font>
    <font>
      <sz val="9"/>
      <color indexed="8"/>
      <name val="Arial"/>
      <family val="2"/>
    </font>
    <font>
      <sz val="10"/>
      <color indexed="21"/>
      <name val="Arial"/>
      <family val="2"/>
    </font>
    <font>
      <sz val="11"/>
      <color indexed="8"/>
      <name val="Arial"/>
      <family val="2"/>
    </font>
    <font>
      <sz val="10"/>
      <color indexed="30"/>
      <name val="Arial"/>
      <family val="2"/>
    </font>
    <font>
      <sz val="10"/>
      <color indexed="3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Courier New"/>
      <family val="3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0" fontId="15" fillId="33" borderId="12" xfId="0" applyFont="1" applyFill="1" applyBorder="1" applyAlignment="1">
      <alignment wrapText="1"/>
    </xf>
    <xf numFmtId="0" fontId="11" fillId="33" borderId="16" xfId="0" applyFont="1" applyFill="1" applyBorder="1" applyAlignment="1">
      <alignment horizontal="center" wrapText="1"/>
    </xf>
    <xf numFmtId="2" fontId="16" fillId="33" borderId="16" xfId="0" applyNumberFormat="1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wrapText="1"/>
    </xf>
    <xf numFmtId="0" fontId="15" fillId="0" borderId="17" xfId="0" applyFont="1" applyBorder="1" applyAlignment="1">
      <alignment vertical="top" wrapText="1"/>
    </xf>
    <xf numFmtId="0" fontId="11" fillId="0" borderId="12" xfId="0" applyFont="1" applyBorder="1" applyAlignment="1">
      <alignment horizontal="center" wrapText="1"/>
    </xf>
    <xf numFmtId="2" fontId="16" fillId="0" borderId="12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wrapText="1"/>
    </xf>
    <xf numFmtId="0" fontId="15" fillId="0" borderId="15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wrapText="1"/>
    </xf>
    <xf numFmtId="0" fontId="15" fillId="0" borderId="18" xfId="0" applyFont="1" applyBorder="1" applyAlignment="1">
      <alignment horizontal="left" wrapText="1"/>
    </xf>
    <xf numFmtId="0" fontId="15" fillId="0" borderId="15" xfId="0" applyNumberFormat="1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2" fontId="16" fillId="0" borderId="14" xfId="0" applyNumberFormat="1" applyFont="1" applyBorder="1" applyAlignment="1">
      <alignment horizontal="center" wrapText="1"/>
    </xf>
    <xf numFmtId="2" fontId="11" fillId="0" borderId="14" xfId="0" applyNumberFormat="1" applyFont="1" applyBorder="1" applyAlignment="1">
      <alignment horizontal="center" wrapText="1"/>
    </xf>
    <xf numFmtId="2" fontId="17" fillId="0" borderId="14" xfId="0" applyNumberFormat="1" applyFont="1" applyBorder="1" applyAlignment="1">
      <alignment wrapText="1"/>
    </xf>
    <xf numFmtId="2" fontId="17" fillId="0" borderId="12" xfId="0" applyNumberFormat="1" applyFont="1" applyBorder="1" applyAlignment="1">
      <alignment wrapText="1"/>
    </xf>
    <xf numFmtId="2" fontId="16" fillId="0" borderId="0" xfId="0" applyNumberFormat="1" applyFont="1" applyBorder="1" applyAlignment="1">
      <alignment horizontal="center" wrapText="1"/>
    </xf>
    <xf numFmtId="2" fontId="17" fillId="0" borderId="0" xfId="0" applyNumberFormat="1" applyFont="1" applyBorder="1" applyAlignment="1">
      <alignment wrapText="1"/>
    </xf>
    <xf numFmtId="0" fontId="11" fillId="0" borderId="16" xfId="0" applyFont="1" applyBorder="1" applyAlignment="1">
      <alignment wrapText="1"/>
    </xf>
    <xf numFmtId="2" fontId="11" fillId="0" borderId="16" xfId="0" applyNumberFormat="1" applyFont="1" applyBorder="1" applyAlignment="1">
      <alignment horizontal="center" wrapText="1"/>
    </xf>
    <xf numFmtId="2" fontId="17" fillId="0" borderId="16" xfId="0" applyNumberFormat="1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1" fillId="0" borderId="14" xfId="0" applyFont="1" applyBorder="1" applyAlignment="1">
      <alignment wrapText="1"/>
    </xf>
    <xf numFmtId="2" fontId="11" fillId="0" borderId="14" xfId="0" applyNumberFormat="1" applyFont="1" applyBorder="1" applyAlignment="1">
      <alignment wrapText="1"/>
    </xf>
    <xf numFmtId="0" fontId="11" fillId="0" borderId="14" xfId="0" applyFont="1" applyBorder="1" applyAlignment="1">
      <alignment horizontal="justify" vertical="top" wrapText="1"/>
    </xf>
    <xf numFmtId="0" fontId="17" fillId="0" borderId="14" xfId="0" applyFont="1" applyBorder="1" applyAlignment="1">
      <alignment horizontal="center" wrapText="1"/>
    </xf>
    <xf numFmtId="2" fontId="11" fillId="0" borderId="16" xfId="0" applyNumberFormat="1" applyFont="1" applyBorder="1" applyAlignment="1">
      <alignment wrapText="1"/>
    </xf>
    <xf numFmtId="0" fontId="11" fillId="0" borderId="16" xfId="0" applyFont="1" applyBorder="1" applyAlignment="1">
      <alignment horizontal="justify" vertical="top" wrapText="1"/>
    </xf>
    <xf numFmtId="0" fontId="15" fillId="0" borderId="15" xfId="0" applyFont="1" applyBorder="1" applyAlignment="1">
      <alignment vertical="top" wrapText="1"/>
    </xf>
    <xf numFmtId="2" fontId="18" fillId="0" borderId="14" xfId="0" applyNumberFormat="1" applyFont="1" applyBorder="1" applyAlignment="1">
      <alignment horizontal="center" wrapText="1"/>
    </xf>
    <xf numFmtId="0" fontId="15" fillId="0" borderId="19" xfId="0" applyFont="1" applyBorder="1" applyAlignment="1">
      <alignment vertical="top" wrapText="1"/>
    </xf>
    <xf numFmtId="2" fontId="19" fillId="0" borderId="14" xfId="0" applyNumberFormat="1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wrapText="1"/>
    </xf>
    <xf numFmtId="0" fontId="17" fillId="0" borderId="14" xfId="0" applyFont="1" applyBorder="1" applyAlignment="1">
      <alignment wrapText="1"/>
    </xf>
    <xf numFmtId="0" fontId="15" fillId="33" borderId="15" xfId="0" applyFont="1" applyFill="1" applyBorder="1" applyAlignment="1">
      <alignment wrapText="1"/>
    </xf>
    <xf numFmtId="0" fontId="11" fillId="33" borderId="14" xfId="0" applyFont="1" applyFill="1" applyBorder="1" applyAlignment="1">
      <alignment horizontal="center" wrapText="1"/>
    </xf>
    <xf numFmtId="2" fontId="16" fillId="33" borderId="14" xfId="0" applyNumberFormat="1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wrapText="1"/>
    </xf>
    <xf numFmtId="0" fontId="16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wrapText="1"/>
    </xf>
    <xf numFmtId="0" fontId="17" fillId="0" borderId="16" xfId="0" applyFont="1" applyBorder="1" applyAlignment="1">
      <alignment wrapText="1"/>
    </xf>
    <xf numFmtId="0" fontId="15" fillId="0" borderId="18" xfId="0" applyFont="1" applyBorder="1" applyAlignment="1">
      <alignment horizontal="left" vertical="top" wrapText="1" indent="2"/>
    </xf>
    <xf numFmtId="0" fontId="11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5" fillId="0" borderId="15" xfId="0" applyFont="1" applyBorder="1" applyAlignment="1">
      <alignment horizontal="left" vertical="top" wrapText="1" indent="2"/>
    </xf>
    <xf numFmtId="0" fontId="15" fillId="0" borderId="18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2" fontId="19" fillId="0" borderId="0" xfId="0" applyNumberFormat="1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left" vertical="top" wrapText="1" indent="2"/>
    </xf>
    <xf numFmtId="0" fontId="15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2" fontId="11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justify" vertical="top" wrapText="1"/>
    </xf>
    <xf numFmtId="0" fontId="17" fillId="0" borderId="11" xfId="0" applyFont="1" applyBorder="1" applyAlignment="1">
      <alignment wrapText="1"/>
    </xf>
    <xf numFmtId="2" fontId="16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left" vertical="top" wrapText="1" indent="4"/>
    </xf>
    <xf numFmtId="0" fontId="15" fillId="0" borderId="11" xfId="0" applyFont="1" applyBorder="1" applyAlignment="1">
      <alignment horizontal="left" vertical="top" wrapText="1" indent="2"/>
    </xf>
    <xf numFmtId="2" fontId="17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left" wrapText="1"/>
    </xf>
    <xf numFmtId="0" fontId="11" fillId="0" borderId="11" xfId="0" applyFont="1" applyFill="1" applyBorder="1" applyAlignment="1">
      <alignment wrapText="1"/>
    </xf>
    <xf numFmtId="2" fontId="20" fillId="0" borderId="11" xfId="0" applyNumberFormat="1" applyFont="1" applyBorder="1" applyAlignment="1">
      <alignment horizontal="center" wrapText="1"/>
    </xf>
    <xf numFmtId="2" fontId="17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wrapText="1" indent="2"/>
    </xf>
    <xf numFmtId="10" fontId="15" fillId="0" borderId="20" xfId="0" applyNumberFormat="1" applyFont="1" applyBorder="1" applyAlignment="1">
      <alignment horizontal="left" wrapText="1" indent="2"/>
    </xf>
    <xf numFmtId="2" fontId="0" fillId="0" borderId="0" xfId="0" applyNumberFormat="1" applyAlignment="1">
      <alignment/>
    </xf>
    <xf numFmtId="0" fontId="11" fillId="33" borderId="12" xfId="0" applyFont="1" applyFill="1" applyBorder="1" applyAlignment="1">
      <alignment wrapText="1"/>
    </xf>
    <xf numFmtId="0" fontId="11" fillId="33" borderId="13" xfId="0" applyFont="1" applyFill="1" applyBorder="1" applyAlignment="1">
      <alignment horizontal="center" wrapText="1"/>
    </xf>
    <xf numFmtId="0" fontId="11" fillId="0" borderId="17" xfId="0" applyFont="1" applyBorder="1" applyAlignment="1">
      <alignment vertical="top" wrapText="1"/>
    </xf>
    <xf numFmtId="0" fontId="11" fillId="0" borderId="15" xfId="0" applyFont="1" applyBorder="1" applyAlignment="1">
      <alignment wrapText="1"/>
    </xf>
    <xf numFmtId="0" fontId="11" fillId="0" borderId="18" xfId="0" applyFont="1" applyBorder="1" applyAlignment="1">
      <alignment horizontal="left" wrapText="1"/>
    </xf>
    <xf numFmtId="0" fontId="11" fillId="0" borderId="15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33" borderId="15" xfId="0" applyFont="1" applyFill="1" applyBorder="1" applyAlignment="1">
      <alignment wrapText="1"/>
    </xf>
    <xf numFmtId="2" fontId="16" fillId="0" borderId="16" xfId="0" applyNumberFormat="1" applyFont="1" applyBorder="1" applyAlignment="1">
      <alignment wrapText="1"/>
    </xf>
    <xf numFmtId="0" fontId="11" fillId="0" borderId="18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2"/>
    </xf>
    <xf numFmtId="0" fontId="11" fillId="0" borderId="18" xfId="0" applyFont="1" applyBorder="1" applyAlignment="1">
      <alignment vertical="top" wrapText="1"/>
    </xf>
    <xf numFmtId="0" fontId="11" fillId="0" borderId="20" xfId="0" applyFont="1" applyBorder="1" applyAlignment="1">
      <alignment horizontal="left" vertical="top" wrapText="1" indent="2"/>
    </xf>
    <xf numFmtId="0" fontId="17" fillId="0" borderId="21" xfId="0" applyFont="1" applyBorder="1" applyAlignment="1">
      <alignment wrapText="1"/>
    </xf>
    <xf numFmtId="0" fontId="11" fillId="0" borderId="12" xfId="0" applyFont="1" applyBorder="1" applyAlignment="1">
      <alignment horizontal="left" vertical="top" wrapText="1" indent="2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wrapText="1"/>
    </xf>
    <xf numFmtId="0" fontId="11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left" wrapText="1"/>
    </xf>
    <xf numFmtId="2" fontId="16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22" xfId="0" applyNumberFormat="1" applyFont="1" applyBorder="1" applyAlignment="1">
      <alignment horizontal="center" wrapText="1"/>
    </xf>
    <xf numFmtId="2" fontId="17" fillId="0" borderId="16" xfId="0" applyNumberFormat="1" applyFont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2" fontId="20" fillId="0" borderId="14" xfId="0" applyNumberFormat="1" applyFont="1" applyBorder="1" applyAlignment="1">
      <alignment horizontal="center" wrapText="1"/>
    </xf>
    <xf numFmtId="2" fontId="17" fillId="0" borderId="14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wrapText="1" indent="2"/>
    </xf>
    <xf numFmtId="0" fontId="11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justify" vertical="top" wrapText="1"/>
    </xf>
    <xf numFmtId="0" fontId="17" fillId="0" borderId="15" xfId="0" applyFont="1" applyBorder="1" applyAlignment="1">
      <alignment wrapText="1"/>
    </xf>
    <xf numFmtId="0" fontId="11" fillId="0" borderId="13" xfId="0" applyFont="1" applyBorder="1" applyAlignment="1">
      <alignment vertical="top" wrapText="1"/>
    </xf>
    <xf numFmtId="0" fontId="11" fillId="0" borderId="22" xfId="0" applyFont="1" applyBorder="1" applyAlignment="1">
      <alignment wrapText="1"/>
    </xf>
    <xf numFmtId="0" fontId="11" fillId="0" borderId="22" xfId="0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1" fillId="0" borderId="23" xfId="0" applyFont="1" applyBorder="1" applyAlignment="1">
      <alignment horizontal="left" vertical="top" wrapText="1" indent="2"/>
    </xf>
    <xf numFmtId="0" fontId="2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24" fillId="0" borderId="11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4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/>
    </xf>
    <xf numFmtId="14" fontId="3" fillId="0" borderId="26" xfId="0" applyNumberFormat="1" applyFont="1" applyBorder="1" applyAlignment="1">
      <alignment horizontal="center" wrapText="1"/>
    </xf>
    <xf numFmtId="0" fontId="3" fillId="0" borderId="28" xfId="0" applyFont="1" applyBorder="1" applyAlignment="1">
      <alignment/>
    </xf>
    <xf numFmtId="0" fontId="7" fillId="0" borderId="26" xfId="0" applyFont="1" applyBorder="1" applyAlignment="1">
      <alignment vertical="center" wrapText="1"/>
    </xf>
    <xf numFmtId="0" fontId="3" fillId="0" borderId="28" xfId="0" applyFont="1" applyBorder="1" applyAlignment="1">
      <alignment horizontal="left" wrapText="1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left" vertical="distributed"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26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 indent="1"/>
    </xf>
    <xf numFmtId="0" fontId="3" fillId="0" borderId="12" xfId="0" applyFont="1" applyBorder="1" applyAlignment="1">
      <alignment horizontal="left" wrapText="1" indent="4"/>
    </xf>
    <xf numFmtId="0" fontId="3" fillId="0" borderId="12" xfId="0" applyFont="1" applyBorder="1" applyAlignment="1">
      <alignment horizontal="left" vertical="top" wrapText="1" indent="4"/>
    </xf>
    <xf numFmtId="0" fontId="3" fillId="0" borderId="12" xfId="0" applyFont="1" applyBorder="1" applyAlignment="1">
      <alignment horizontal="left" wrapText="1" indent="9"/>
    </xf>
    <xf numFmtId="0" fontId="3" fillId="0" borderId="12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 wrapText="1" indent="3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justify"/>
    </xf>
    <xf numFmtId="0" fontId="11" fillId="0" borderId="12" xfId="0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wrapText="1"/>
    </xf>
    <xf numFmtId="2" fontId="16" fillId="0" borderId="12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 horizontal="justify" vertical="top" wrapText="1"/>
    </xf>
    <xf numFmtId="0" fontId="17" fillId="0" borderId="12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2" fontId="16" fillId="0" borderId="11" xfId="0" applyNumberFormat="1" applyFont="1" applyBorder="1" applyAlignment="1">
      <alignment horizontal="center" wrapText="1"/>
    </xf>
    <xf numFmtId="2" fontId="17" fillId="0" borderId="11" xfId="0" applyNumberFormat="1" applyFont="1" applyBorder="1" applyAlignment="1">
      <alignment horizontal="center" wrapText="1"/>
    </xf>
    <xf numFmtId="0" fontId="17" fillId="0" borderId="11" xfId="0" applyFont="1" applyBorder="1" applyAlignment="1">
      <alignment wrapText="1"/>
    </xf>
    <xf numFmtId="0" fontId="11" fillId="0" borderId="11" xfId="0" applyFont="1" applyBorder="1" applyAlignment="1">
      <alignment horizontal="justify" vertical="top" wrapText="1"/>
    </xf>
    <xf numFmtId="2" fontId="11" fillId="0" borderId="18" xfId="0" applyNumberFormat="1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2" fontId="17" fillId="0" borderId="18" xfId="0" applyNumberFormat="1" applyFont="1" applyBorder="1" applyAlignment="1">
      <alignment horizontal="center" wrapText="1"/>
    </xf>
    <xf numFmtId="0" fontId="11" fillId="0" borderId="24" xfId="0" applyFont="1" applyBorder="1" applyAlignment="1">
      <alignment horizontal="justify"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66"/>
      <rgbColor rgb="00CCCCFF"/>
      <rgbColor rgb="00000080"/>
      <rgbColor rgb="00FF00FF"/>
      <rgbColor rgb="00FFFF00"/>
      <rgbColor rgb="0000FFFF"/>
      <rgbColor rgb="00800080"/>
      <rgbColor rgb="00800000"/>
      <rgbColor rgb="00009999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55">
      <selection activeCell="H64" sqref="H64"/>
    </sheetView>
  </sheetViews>
  <sheetFormatPr defaultColWidth="9.140625" defaultRowHeight="15"/>
  <cols>
    <col min="1" max="1" width="30.00390625" style="0" customWidth="1"/>
    <col min="2" max="3" width="11.28125" style="0" customWidth="1"/>
    <col min="4" max="4" width="22.140625" style="0" customWidth="1"/>
    <col min="5" max="5" width="21.7109375" style="0" customWidth="1"/>
  </cols>
  <sheetData>
    <row r="1" spans="1:5" ht="18.75" customHeight="1">
      <c r="A1" s="1"/>
      <c r="B1" s="172"/>
      <c r="C1" s="172"/>
      <c r="D1" s="172"/>
      <c r="E1" s="172"/>
    </row>
    <row r="2" spans="1:5" ht="18.75">
      <c r="A2" s="1"/>
      <c r="B2" s="1"/>
      <c r="C2" s="173"/>
      <c r="D2" s="173"/>
      <c r="E2" s="173"/>
    </row>
    <row r="3" spans="1:5" ht="15.75">
      <c r="A3" s="2"/>
      <c r="B3" s="2"/>
      <c r="C3" s="174" t="s">
        <v>0</v>
      </c>
      <c r="D3" s="174"/>
      <c r="E3" s="174"/>
    </row>
    <row r="4" spans="1:5" ht="47.25" customHeight="1">
      <c r="A4" s="2"/>
      <c r="B4" s="3"/>
      <c r="C4" s="175" t="s">
        <v>183</v>
      </c>
      <c r="D4" s="175"/>
      <c r="E4" s="175"/>
    </row>
    <row r="5" spans="1:5" ht="21.75" customHeight="1">
      <c r="A5" s="2"/>
      <c r="B5" s="176" t="s">
        <v>1</v>
      </c>
      <c r="C5" s="176"/>
      <c r="D5" s="176"/>
      <c r="E5" s="176"/>
    </row>
    <row r="6" spans="1:5" ht="15.75">
      <c r="A6" s="2"/>
      <c r="B6" s="176"/>
      <c r="C6" s="176"/>
      <c r="D6" s="176"/>
      <c r="E6" s="176"/>
    </row>
    <row r="7" spans="1:5" ht="15.75">
      <c r="A7" s="2"/>
      <c r="B7" s="2"/>
      <c r="C7" s="177" t="s">
        <v>184</v>
      </c>
      <c r="D7" s="177"/>
      <c r="E7" s="177"/>
    </row>
    <row r="8" spans="1:5" ht="18.75">
      <c r="A8" s="2"/>
      <c r="B8" s="2"/>
      <c r="C8" s="178" t="s">
        <v>2</v>
      </c>
      <c r="D8" s="178"/>
      <c r="E8" s="178"/>
    </row>
    <row r="9" spans="1:5" ht="15.75">
      <c r="A9" s="2"/>
      <c r="B9" s="2"/>
      <c r="C9" s="174" t="s">
        <v>185</v>
      </c>
      <c r="D9" s="174"/>
      <c r="E9" s="174"/>
    </row>
    <row r="10" spans="1:5" ht="15">
      <c r="A10" s="179" t="s">
        <v>3</v>
      </c>
      <c r="B10" s="179"/>
      <c r="C10" s="179"/>
      <c r="D10" s="179"/>
      <c r="E10" s="179"/>
    </row>
    <row r="11" spans="1:5" ht="15">
      <c r="A11" s="179"/>
      <c r="B11" s="179"/>
      <c r="C11" s="179"/>
      <c r="D11" s="179"/>
      <c r="E11" s="179"/>
    </row>
    <row r="12" spans="1:5" ht="15">
      <c r="A12" s="179"/>
      <c r="B12" s="179"/>
      <c r="C12" s="179"/>
      <c r="D12" s="179"/>
      <c r="E12" s="179"/>
    </row>
    <row r="13" spans="1:5" ht="18.75">
      <c r="A13" s="179" t="s">
        <v>4</v>
      </c>
      <c r="B13" s="179"/>
      <c r="C13" s="179"/>
      <c r="D13" s="179"/>
      <c r="E13" s="179"/>
    </row>
    <row r="14" spans="1:5" ht="15.75">
      <c r="A14" s="4"/>
      <c r="B14" s="180"/>
      <c r="C14" s="180"/>
      <c r="D14" s="181"/>
      <c r="E14" s="181"/>
    </row>
    <row r="15" spans="1:5" ht="16.5" customHeight="1">
      <c r="A15" s="5" t="s">
        <v>5</v>
      </c>
      <c r="B15" s="182"/>
      <c r="C15" s="182"/>
      <c r="D15" s="183"/>
      <c r="E15" s="183"/>
    </row>
    <row r="16" spans="1:5" ht="16.5" customHeight="1">
      <c r="A16" s="5" t="s">
        <v>6</v>
      </c>
      <c r="B16" s="184">
        <v>43462</v>
      </c>
      <c r="C16" s="184"/>
      <c r="D16" s="183"/>
      <c r="E16" s="183"/>
    </row>
    <row r="17" spans="1:5" ht="16.5" customHeight="1">
      <c r="A17" s="5"/>
      <c r="B17" s="182"/>
      <c r="C17" s="182"/>
      <c r="D17" s="183"/>
      <c r="E17" s="183"/>
    </row>
    <row r="18" spans="1:5" ht="16.5" customHeight="1">
      <c r="A18" s="5" t="s">
        <v>7</v>
      </c>
      <c r="B18" s="182" t="s">
        <v>8</v>
      </c>
      <c r="C18" s="182"/>
      <c r="D18" s="183"/>
      <c r="E18" s="183"/>
    </row>
    <row r="19" spans="1:5" ht="16.5" customHeight="1">
      <c r="A19" s="5"/>
      <c r="B19" s="182"/>
      <c r="C19" s="182"/>
      <c r="D19" s="183"/>
      <c r="E19" s="183"/>
    </row>
    <row r="20" spans="1:5" ht="16.5" customHeight="1">
      <c r="A20" s="5" t="s">
        <v>9</v>
      </c>
      <c r="B20" s="182" t="s">
        <v>10</v>
      </c>
      <c r="C20" s="182"/>
      <c r="D20" s="183"/>
      <c r="E20" s="183"/>
    </row>
    <row r="21" spans="1:5" ht="16.5" customHeight="1">
      <c r="A21" s="5" t="s">
        <v>11</v>
      </c>
      <c r="B21" s="182" t="s">
        <v>12</v>
      </c>
      <c r="C21" s="182"/>
      <c r="D21" s="183"/>
      <c r="E21" s="183"/>
    </row>
    <row r="22" spans="1:5" ht="16.5" customHeight="1">
      <c r="A22" s="5" t="s">
        <v>13</v>
      </c>
      <c r="B22" s="182">
        <v>383</v>
      </c>
      <c r="C22" s="182"/>
      <c r="D22" s="183"/>
      <c r="E22" s="183"/>
    </row>
    <row r="23" spans="1:5" ht="15.75">
      <c r="A23" s="6"/>
      <c r="B23" s="185"/>
      <c r="C23" s="185"/>
      <c r="D23" s="181"/>
      <c r="E23" s="181"/>
    </row>
    <row r="24" spans="1:5" ht="41.25" customHeight="1">
      <c r="A24" s="7" t="s">
        <v>14</v>
      </c>
      <c r="B24" s="180"/>
      <c r="C24" s="180"/>
      <c r="D24" s="180"/>
      <c r="E24" s="180"/>
    </row>
    <row r="25" spans="1:5" ht="15" customHeight="1">
      <c r="A25" s="186" t="s">
        <v>186</v>
      </c>
      <c r="B25" s="186"/>
      <c r="C25" s="186"/>
      <c r="D25" s="186"/>
      <c r="E25" s="186"/>
    </row>
    <row r="26" spans="1:5" ht="15">
      <c r="A26" s="186"/>
      <c r="B26" s="186"/>
      <c r="C26" s="186"/>
      <c r="D26" s="186"/>
      <c r="E26" s="186"/>
    </row>
    <row r="27" spans="1:5" ht="15">
      <c r="A27" s="186"/>
      <c r="B27" s="186"/>
      <c r="C27" s="186"/>
      <c r="D27" s="186"/>
      <c r="E27" s="186"/>
    </row>
    <row r="28" spans="1:5" ht="15">
      <c r="A28" s="186"/>
      <c r="B28" s="186"/>
      <c r="C28" s="186"/>
      <c r="D28" s="186"/>
      <c r="E28" s="186"/>
    </row>
    <row r="29" spans="1:5" ht="20.25" customHeight="1">
      <c r="A29" s="187" t="s">
        <v>15</v>
      </c>
      <c r="B29" s="187"/>
      <c r="C29" s="187"/>
      <c r="D29" s="188"/>
      <c r="E29" s="188"/>
    </row>
    <row r="30" spans="1:5" ht="21" customHeight="1">
      <c r="A30" s="187"/>
      <c r="B30" s="187"/>
      <c r="C30" s="187"/>
      <c r="D30" s="188"/>
      <c r="E30" s="188"/>
    </row>
    <row r="31" spans="1:5" ht="20.25" customHeight="1">
      <c r="A31" s="189" t="s">
        <v>16</v>
      </c>
      <c r="B31" s="189"/>
      <c r="C31" s="189"/>
      <c r="D31" s="181"/>
      <c r="E31" s="181"/>
    </row>
    <row r="32" spans="1:5" ht="21" customHeight="1">
      <c r="A32" s="189"/>
      <c r="B32" s="189"/>
      <c r="C32" s="189"/>
      <c r="D32" s="181"/>
      <c r="E32" s="181"/>
    </row>
    <row r="33" spans="1:5" ht="41.25" customHeight="1">
      <c r="A33" s="190" t="s">
        <v>17</v>
      </c>
      <c r="B33" s="190"/>
      <c r="C33" s="190"/>
      <c r="D33" s="190"/>
      <c r="E33" s="190"/>
    </row>
    <row r="34" spans="1:5" ht="20.25" customHeight="1">
      <c r="A34" s="191" t="s">
        <v>18</v>
      </c>
      <c r="B34" s="191"/>
      <c r="C34" s="191"/>
      <c r="D34" s="181"/>
      <c r="E34" s="181"/>
    </row>
    <row r="35" spans="1:5" ht="21" customHeight="1">
      <c r="A35" s="191"/>
      <c r="B35" s="191"/>
      <c r="C35" s="191"/>
      <c r="D35" s="180"/>
      <c r="E35" s="180"/>
    </row>
    <row r="36" spans="1:5" ht="15">
      <c r="A36" s="192" t="s">
        <v>187</v>
      </c>
      <c r="B36" s="192"/>
      <c r="C36" s="192"/>
      <c r="D36" s="192"/>
      <c r="E36" s="192"/>
    </row>
    <row r="37" spans="1:5" ht="15">
      <c r="A37" s="192"/>
      <c r="B37" s="192"/>
      <c r="C37" s="192"/>
      <c r="D37" s="192"/>
      <c r="E37" s="192"/>
    </row>
    <row r="38" spans="1:5" ht="15">
      <c r="A38" s="192"/>
      <c r="B38" s="192"/>
      <c r="C38" s="192"/>
      <c r="D38" s="192"/>
      <c r="E38" s="192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.75">
      <c r="A43" s="9"/>
      <c r="B43" s="9"/>
      <c r="C43" s="9"/>
      <c r="D43" s="9"/>
      <c r="E43" s="9"/>
    </row>
    <row r="44" spans="1:5" ht="15.75">
      <c r="A44" s="9"/>
      <c r="B44" s="9"/>
      <c r="C44" s="9"/>
      <c r="D44" s="9"/>
      <c r="E44" s="9"/>
    </row>
    <row r="45" spans="1:5" ht="15.75">
      <c r="A45" s="9"/>
      <c r="B45" s="9"/>
      <c r="C45" s="9"/>
      <c r="D45" s="9"/>
      <c r="E45" s="9"/>
    </row>
    <row r="46" spans="1:5" ht="15.75">
      <c r="A46" s="9"/>
      <c r="B46" s="9"/>
      <c r="C46" s="9"/>
      <c r="D46" s="9"/>
      <c r="E46" s="9"/>
    </row>
    <row r="47" spans="1:5" ht="18.75">
      <c r="A47" s="193" t="s">
        <v>19</v>
      </c>
      <c r="B47" s="193"/>
      <c r="C47" s="193"/>
      <c r="D47" s="193"/>
      <c r="E47" s="193"/>
    </row>
    <row r="48" spans="1:5" ht="37.5" customHeight="1">
      <c r="A48" s="10"/>
      <c r="B48" s="10"/>
      <c r="C48" s="10"/>
      <c r="D48" s="10"/>
      <c r="E48" s="2"/>
    </row>
    <row r="49" spans="1:5" ht="37.5" customHeight="1">
      <c r="A49" s="195" t="s">
        <v>20</v>
      </c>
      <c r="B49" s="195"/>
      <c r="C49" s="195"/>
      <c r="D49" s="195"/>
      <c r="E49" s="195"/>
    </row>
    <row r="50" spans="1:5" ht="112.5" customHeight="1">
      <c r="A50" s="196" t="s">
        <v>21</v>
      </c>
      <c r="B50" s="196"/>
      <c r="C50" s="196"/>
      <c r="D50" s="196"/>
      <c r="E50" s="196"/>
    </row>
    <row r="51" spans="1:5" ht="37.5" customHeight="1">
      <c r="A51" s="197"/>
      <c r="B51" s="197"/>
      <c r="C51" s="197"/>
      <c r="D51" s="197"/>
      <c r="E51" s="197"/>
    </row>
    <row r="52" spans="1:5" ht="37.5" customHeight="1">
      <c r="A52" s="195" t="s">
        <v>22</v>
      </c>
      <c r="B52" s="195"/>
      <c r="C52" s="195"/>
      <c r="D52" s="195"/>
      <c r="E52" s="195"/>
    </row>
    <row r="53" spans="1:5" ht="37.5" customHeight="1">
      <c r="A53" s="196" t="s">
        <v>23</v>
      </c>
      <c r="B53" s="196"/>
      <c r="C53" s="196"/>
      <c r="D53" s="196"/>
      <c r="E53" s="196"/>
    </row>
    <row r="54" spans="1:5" ht="37.5" customHeight="1">
      <c r="A54" s="188"/>
      <c r="B54" s="188"/>
      <c r="C54" s="188"/>
      <c r="D54" s="188"/>
      <c r="E54" s="188"/>
    </row>
    <row r="55" spans="1:5" ht="56.25" customHeight="1">
      <c r="A55" s="200" t="s">
        <v>24</v>
      </c>
      <c r="B55" s="200"/>
      <c r="C55" s="200"/>
      <c r="D55" s="200"/>
      <c r="E55" s="200"/>
    </row>
    <row r="56" spans="1:7" ht="37.5" customHeight="1">
      <c r="A56" s="201" t="s">
        <v>25</v>
      </c>
      <c r="B56" s="201"/>
      <c r="C56" s="201"/>
      <c r="D56" s="201"/>
      <c r="E56" s="201"/>
      <c r="G56" s="11"/>
    </row>
    <row r="57" spans="1:7" ht="37.5" customHeight="1">
      <c r="A57" s="202"/>
      <c r="B57" s="202"/>
      <c r="C57" s="202"/>
      <c r="D57" s="202"/>
      <c r="E57" s="202"/>
      <c r="G57" s="11"/>
    </row>
    <row r="58" spans="1:8" ht="37.5" customHeight="1">
      <c r="A58" s="198" t="s">
        <v>26</v>
      </c>
      <c r="B58" s="198"/>
      <c r="C58" s="198"/>
      <c r="D58" s="198"/>
      <c r="E58" s="12"/>
      <c r="F58" s="13"/>
      <c r="G58" s="13"/>
      <c r="H58" s="13"/>
    </row>
    <row r="59" spans="1:8" ht="18.75" customHeight="1">
      <c r="A59" s="198" t="s">
        <v>27</v>
      </c>
      <c r="B59" s="198"/>
      <c r="C59" s="198"/>
      <c r="D59" s="198"/>
      <c r="E59" s="14"/>
      <c r="F59" s="13"/>
      <c r="G59" s="13"/>
      <c r="H59" s="13"/>
    </row>
    <row r="60" spans="1:5" ht="39.75" customHeight="1">
      <c r="A60" s="194" t="s">
        <v>28</v>
      </c>
      <c r="B60" s="194"/>
      <c r="C60" s="194"/>
      <c r="D60" s="194"/>
      <c r="E60" s="12"/>
    </row>
    <row r="61" spans="1:5" ht="37.5" customHeight="1">
      <c r="A61" s="198" t="s">
        <v>29</v>
      </c>
      <c r="B61" s="198"/>
      <c r="C61" s="198"/>
      <c r="D61" s="198"/>
      <c r="E61" s="15" t="s">
        <v>30</v>
      </c>
    </row>
    <row r="62" spans="1:5" ht="37.5" customHeight="1">
      <c r="A62" s="198" t="s">
        <v>31</v>
      </c>
      <c r="B62" s="198"/>
      <c r="C62" s="198"/>
      <c r="D62" s="198"/>
      <c r="E62" s="15" t="s">
        <v>30</v>
      </c>
    </row>
    <row r="63" spans="1:5" ht="37.5" customHeight="1">
      <c r="A63" s="199"/>
      <c r="B63" s="199"/>
      <c r="C63" s="199"/>
      <c r="D63" s="199"/>
      <c r="E63" s="199"/>
    </row>
    <row r="64" spans="1:5" ht="37.5" customHeight="1">
      <c r="A64" s="198" t="s">
        <v>32</v>
      </c>
      <c r="B64" s="198"/>
      <c r="C64" s="198"/>
      <c r="D64" s="198"/>
      <c r="E64" s="12"/>
    </row>
    <row r="65" spans="1:5" ht="37.5" customHeight="1">
      <c r="A65" s="198" t="s">
        <v>33</v>
      </c>
      <c r="B65" s="198"/>
      <c r="C65" s="198"/>
      <c r="D65" s="198"/>
      <c r="E65" s="12"/>
    </row>
    <row r="66" ht="56.25" customHeight="1"/>
  </sheetData>
  <sheetProtection selectLockedCells="1" selectUnlockedCells="1"/>
  <mergeCells count="61">
    <mergeCell ref="A61:D61"/>
    <mergeCell ref="A62:D62"/>
    <mergeCell ref="A63:E63"/>
    <mergeCell ref="A64:D64"/>
    <mergeCell ref="A65:D65"/>
    <mergeCell ref="A55:E55"/>
    <mergeCell ref="A56:E56"/>
    <mergeCell ref="A57:E57"/>
    <mergeCell ref="A58:D58"/>
    <mergeCell ref="A59:D59"/>
    <mergeCell ref="A60:D60"/>
    <mergeCell ref="A49:E49"/>
    <mergeCell ref="A50:E50"/>
    <mergeCell ref="A51:E51"/>
    <mergeCell ref="A52:E52"/>
    <mergeCell ref="A53:E53"/>
    <mergeCell ref="A54:E54"/>
    <mergeCell ref="A33:E33"/>
    <mergeCell ref="A34:C35"/>
    <mergeCell ref="D34:E34"/>
    <mergeCell ref="D35:E35"/>
    <mergeCell ref="A36:E38"/>
    <mergeCell ref="A47:E47"/>
    <mergeCell ref="B24:C24"/>
    <mergeCell ref="D24:E24"/>
    <mergeCell ref="A25:E28"/>
    <mergeCell ref="A29:C30"/>
    <mergeCell ref="D29:E30"/>
    <mergeCell ref="A31:C32"/>
    <mergeCell ref="D31:E31"/>
    <mergeCell ref="D32:E32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C8:E8"/>
    <mergeCell ref="C9:E9"/>
    <mergeCell ref="A10:E12"/>
    <mergeCell ref="A13:E13"/>
    <mergeCell ref="B14:C14"/>
    <mergeCell ref="D14:E14"/>
    <mergeCell ref="B1:E1"/>
    <mergeCell ref="C2:E2"/>
    <mergeCell ref="C3:E3"/>
    <mergeCell ref="C4:E4"/>
    <mergeCell ref="B5:E6"/>
    <mergeCell ref="C7:E7"/>
  </mergeCells>
  <printOptions/>
  <pageMargins left="0.9840277777777777" right="0" top="0.9840277777777777" bottom="0.19652777777777777" header="0.5118055555555555" footer="0.5118055555555555"/>
  <pageSetup horizontalDpi="300" verticalDpi="300" orientation="portrait" paperSize="9" scale="84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85" zoomScalePageLayoutView="0" workbookViewId="0" topLeftCell="A1">
      <selection activeCell="F6" sqref="F6:F22"/>
    </sheetView>
  </sheetViews>
  <sheetFormatPr defaultColWidth="9.140625" defaultRowHeight="15"/>
  <cols>
    <col min="1" max="1" width="6.421875" style="0" customWidth="1"/>
    <col min="2" max="2" width="30.00390625" style="0" customWidth="1"/>
    <col min="3" max="4" width="11.28125" style="0" customWidth="1"/>
    <col min="5" max="5" width="22.140625" style="0" customWidth="1"/>
    <col min="6" max="6" width="21.7109375" style="0" customWidth="1"/>
  </cols>
  <sheetData>
    <row r="1" spans="2:6" ht="20.25">
      <c r="B1" s="16"/>
      <c r="C1" s="16"/>
      <c r="D1" s="16"/>
      <c r="E1" s="16"/>
      <c r="F1" s="17" t="s">
        <v>34</v>
      </c>
    </row>
    <row r="2" spans="2:6" ht="40.5" customHeight="1">
      <c r="B2" s="203" t="s">
        <v>188</v>
      </c>
      <c r="C2" s="203"/>
      <c r="D2" s="203"/>
      <c r="E2" s="203"/>
      <c r="F2" s="203"/>
    </row>
    <row r="3" spans="2:6" ht="24.75" customHeight="1">
      <c r="B3" s="18"/>
      <c r="C3" s="18"/>
      <c r="D3" s="18"/>
      <c r="E3" s="18"/>
      <c r="F3" s="18"/>
    </row>
    <row r="4" spans="1:6" ht="15.75" customHeight="1">
      <c r="A4" s="19" t="s">
        <v>35</v>
      </c>
      <c r="B4" s="204" t="s">
        <v>36</v>
      </c>
      <c r="C4" s="204"/>
      <c r="D4" s="204"/>
      <c r="E4" s="204"/>
      <c r="F4" s="20" t="s">
        <v>37</v>
      </c>
    </row>
    <row r="5" spans="1:6" ht="15.75" customHeight="1">
      <c r="A5" s="21">
        <v>1</v>
      </c>
      <c r="B5" s="204">
        <v>2</v>
      </c>
      <c r="C5" s="204"/>
      <c r="D5" s="204"/>
      <c r="E5" s="204"/>
      <c r="F5" s="20">
        <v>3</v>
      </c>
    </row>
    <row r="6" spans="1:6" ht="22.5" customHeight="1">
      <c r="A6" s="22">
        <v>1</v>
      </c>
      <c r="B6" s="205" t="s">
        <v>38</v>
      </c>
      <c r="C6" s="205"/>
      <c r="D6" s="205"/>
      <c r="E6" s="205"/>
      <c r="F6" s="20"/>
    </row>
    <row r="7" spans="1:6" ht="22.5" customHeight="1">
      <c r="A7" s="22"/>
      <c r="B7" s="206" t="s">
        <v>39</v>
      </c>
      <c r="C7" s="206"/>
      <c r="D7" s="206"/>
      <c r="E7" s="206"/>
      <c r="F7" s="20"/>
    </row>
    <row r="8" spans="1:6" ht="22.5" customHeight="1">
      <c r="A8" s="22" t="s">
        <v>40</v>
      </c>
      <c r="B8" s="206" t="s">
        <v>41</v>
      </c>
      <c r="C8" s="206"/>
      <c r="D8" s="206"/>
      <c r="E8" s="206"/>
      <c r="F8" s="20"/>
    </row>
    <row r="9" spans="1:6" ht="22.5" customHeight="1">
      <c r="A9" s="22"/>
      <c r="B9" s="207" t="s">
        <v>42</v>
      </c>
      <c r="C9" s="207"/>
      <c r="D9" s="207"/>
      <c r="E9" s="207"/>
      <c r="F9" s="20"/>
    </row>
    <row r="10" spans="1:6" ht="22.5" customHeight="1">
      <c r="A10" s="22"/>
      <c r="B10" s="207" t="s">
        <v>43</v>
      </c>
      <c r="C10" s="207"/>
      <c r="D10" s="207"/>
      <c r="E10" s="207"/>
      <c r="F10" s="23"/>
    </row>
    <row r="11" spans="1:6" ht="22.5" customHeight="1">
      <c r="A11" s="22" t="s">
        <v>44</v>
      </c>
      <c r="B11" s="206" t="s">
        <v>45</v>
      </c>
      <c r="C11" s="206"/>
      <c r="D11" s="206"/>
      <c r="E11" s="206"/>
      <c r="F11" s="20"/>
    </row>
    <row r="12" spans="1:6" ht="22.5" customHeight="1">
      <c r="A12" s="22"/>
      <c r="B12" s="207" t="s">
        <v>46</v>
      </c>
      <c r="C12" s="207"/>
      <c r="D12" s="207"/>
      <c r="E12" s="207"/>
      <c r="F12" s="20"/>
    </row>
    <row r="13" spans="1:6" ht="22.5" customHeight="1">
      <c r="A13" s="22"/>
      <c r="B13" s="207" t="s">
        <v>47</v>
      </c>
      <c r="C13" s="207"/>
      <c r="D13" s="207"/>
      <c r="E13" s="207"/>
      <c r="F13" s="20"/>
    </row>
    <row r="14" spans="1:6" ht="20.25" customHeight="1">
      <c r="A14" s="21">
        <v>2</v>
      </c>
      <c r="B14" s="205" t="s">
        <v>48</v>
      </c>
      <c r="C14" s="205"/>
      <c r="D14" s="205"/>
      <c r="E14" s="205"/>
      <c r="F14" s="23"/>
    </row>
    <row r="15" spans="1:6" ht="20.25" customHeight="1">
      <c r="A15" s="21"/>
      <c r="B15" s="206" t="s">
        <v>49</v>
      </c>
      <c r="C15" s="206"/>
      <c r="D15" s="206"/>
      <c r="E15" s="206"/>
      <c r="F15" s="23"/>
    </row>
    <row r="16" spans="1:6" ht="22.5" customHeight="1">
      <c r="A16" s="22" t="s">
        <v>50</v>
      </c>
      <c r="B16" s="206" t="s">
        <v>51</v>
      </c>
      <c r="C16" s="206"/>
      <c r="D16" s="206"/>
      <c r="E16" s="206"/>
      <c r="F16" s="23"/>
    </row>
    <row r="17" spans="1:6" ht="22.5" customHeight="1">
      <c r="A17" s="24"/>
      <c r="B17" s="207" t="s">
        <v>52</v>
      </c>
      <c r="C17" s="207"/>
      <c r="D17" s="207"/>
      <c r="E17" s="207"/>
      <c r="F17" s="23"/>
    </row>
    <row r="18" spans="1:6" ht="22.5" customHeight="1">
      <c r="A18" s="24"/>
      <c r="B18" s="207" t="s">
        <v>53</v>
      </c>
      <c r="C18" s="207"/>
      <c r="D18" s="207"/>
      <c r="E18" s="207"/>
      <c r="F18" s="23"/>
    </row>
    <row r="19" spans="1:6" ht="22.5" customHeight="1">
      <c r="A19" s="24"/>
      <c r="B19" s="207"/>
      <c r="C19" s="207"/>
      <c r="D19" s="207"/>
      <c r="E19" s="207"/>
      <c r="F19" s="23"/>
    </row>
    <row r="20" spans="1:6" ht="37.5" customHeight="1">
      <c r="A20" s="24"/>
      <c r="B20" s="208" t="s">
        <v>54</v>
      </c>
      <c r="C20" s="208"/>
      <c r="D20" s="208"/>
      <c r="E20" s="208"/>
      <c r="F20" s="23"/>
    </row>
    <row r="21" spans="1:6" ht="22.5" customHeight="1">
      <c r="A21" s="24" t="s">
        <v>55</v>
      </c>
      <c r="B21" s="210" t="s">
        <v>56</v>
      </c>
      <c r="C21" s="210"/>
      <c r="D21" s="210"/>
      <c r="E21" s="210"/>
      <c r="F21" s="23"/>
    </row>
    <row r="22" spans="1:6" ht="22.5" customHeight="1">
      <c r="A22" s="24" t="s">
        <v>57</v>
      </c>
      <c r="B22" s="210" t="s">
        <v>58</v>
      </c>
      <c r="C22" s="210"/>
      <c r="D22" s="210"/>
      <c r="E22" s="210"/>
      <c r="F22" s="23"/>
    </row>
    <row r="23" spans="1:6" ht="22.5" customHeight="1">
      <c r="A23" s="24" t="s">
        <v>59</v>
      </c>
      <c r="B23" s="210" t="s">
        <v>60</v>
      </c>
      <c r="C23" s="210"/>
      <c r="D23" s="210"/>
      <c r="E23" s="210"/>
      <c r="F23" s="23" t="s">
        <v>30</v>
      </c>
    </row>
    <row r="24" spans="1:6" ht="22.5" customHeight="1">
      <c r="A24" s="24" t="s">
        <v>61</v>
      </c>
      <c r="B24" s="205" t="s">
        <v>62</v>
      </c>
      <c r="C24" s="205"/>
      <c r="D24" s="205"/>
      <c r="E24" s="205"/>
      <c r="F24" s="23" t="s">
        <v>30</v>
      </c>
    </row>
    <row r="25" spans="1:6" ht="22.5" customHeight="1">
      <c r="A25" s="24"/>
      <c r="B25" s="211" t="s">
        <v>63</v>
      </c>
      <c r="C25" s="211"/>
      <c r="D25" s="211"/>
      <c r="E25" s="211"/>
      <c r="F25" s="23"/>
    </row>
    <row r="26" spans="1:6" ht="22.5" customHeight="1">
      <c r="A26" s="24"/>
      <c r="B26" s="207" t="s">
        <v>64</v>
      </c>
      <c r="C26" s="207"/>
      <c r="D26" s="207"/>
      <c r="E26" s="207"/>
      <c r="F26" s="23" t="s">
        <v>30</v>
      </c>
    </row>
    <row r="27" spans="1:6" ht="22.5" customHeight="1">
      <c r="A27" s="24"/>
      <c r="B27" s="207" t="s">
        <v>65</v>
      </c>
      <c r="C27" s="207"/>
      <c r="D27" s="207"/>
      <c r="E27" s="207"/>
      <c r="F27" s="23" t="s">
        <v>30</v>
      </c>
    </row>
    <row r="28" spans="1:6" ht="22.5" customHeight="1">
      <c r="A28" s="24"/>
      <c r="B28" s="209" t="s">
        <v>66</v>
      </c>
      <c r="C28" s="209"/>
      <c r="D28" s="209"/>
      <c r="E28" s="209"/>
      <c r="F28" s="23"/>
    </row>
    <row r="29" spans="1:6" ht="22.5" customHeight="1">
      <c r="A29" s="24"/>
      <c r="B29" s="209" t="s">
        <v>67</v>
      </c>
      <c r="C29" s="209"/>
      <c r="D29" s="209"/>
      <c r="E29" s="209"/>
      <c r="F29" s="23" t="s">
        <v>30</v>
      </c>
    </row>
  </sheetData>
  <sheetProtection selectLockedCells="1" selectUnlockedCells="1"/>
  <mergeCells count="27">
    <mergeCell ref="B27:E27"/>
    <mergeCell ref="B28:E28"/>
    <mergeCell ref="B29:E29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B9:E9"/>
    <mergeCell ref="B10:E10"/>
    <mergeCell ref="B11:E11"/>
    <mergeCell ref="B12:E12"/>
    <mergeCell ref="B13:E13"/>
    <mergeCell ref="B14:E14"/>
    <mergeCell ref="B2:F2"/>
    <mergeCell ref="B4:E4"/>
    <mergeCell ref="B5:E5"/>
    <mergeCell ref="B6:E6"/>
    <mergeCell ref="B7:E7"/>
    <mergeCell ref="B8:E8"/>
  </mergeCells>
  <printOptions/>
  <pageMargins left="0.9840277777777777" right="0" top="0.9840277777777777" bottom="0.19652777777777777" header="0.5118055555555555" footer="0.5118055555555555"/>
  <pageSetup horizontalDpi="300" verticalDpi="3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43">
      <selection activeCell="H28" sqref="H28"/>
    </sheetView>
  </sheetViews>
  <sheetFormatPr defaultColWidth="9.140625" defaultRowHeight="15"/>
  <cols>
    <col min="1" max="1" width="31.7109375" style="0" customWidth="1"/>
    <col min="2" max="2" width="6.7109375" style="0" customWidth="1"/>
    <col min="3" max="3" width="13.7109375" style="0" customWidth="1"/>
    <col min="4" max="4" width="11.7109375" style="0" customWidth="1"/>
    <col min="5" max="5" width="18.140625" style="0" customWidth="1"/>
    <col min="6" max="6" width="16.421875" style="0" customWidth="1"/>
    <col min="7" max="7" width="18.7109375" style="0" customWidth="1"/>
    <col min="8" max="8" width="14.57421875" style="0" customWidth="1"/>
    <col min="9" max="9" width="14.00390625" style="0" customWidth="1"/>
    <col min="10" max="10" width="11.8515625" style="0" customWidth="1"/>
    <col min="11" max="11" width="13.140625" style="0" customWidth="1"/>
    <col min="12" max="12" width="13.00390625" style="0" customWidth="1"/>
  </cols>
  <sheetData>
    <row r="1" spans="1:11" ht="27" customHeight="1">
      <c r="A1" s="214" t="s">
        <v>68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8.75" customHeight="1">
      <c r="A2" s="215">
        <v>2019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26" customFormat="1" ht="18.75" customHeight="1">
      <c r="A3" s="216" t="s">
        <v>69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26" customFormat="1" ht="18.75" customHeight="1">
      <c r="A4" s="216" t="s">
        <v>70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s="26" customFormat="1" ht="18.75" customHeight="1">
      <c r="A5" s="217" t="s">
        <v>189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33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</row>
    <row r="7" spans="1:11" ht="37.5" customHeight="1">
      <c r="A7" s="213" t="s">
        <v>36</v>
      </c>
      <c r="B7" s="213" t="s">
        <v>71</v>
      </c>
      <c r="C7" s="213" t="s">
        <v>72</v>
      </c>
      <c r="D7" s="213" t="s">
        <v>73</v>
      </c>
      <c r="E7" s="213"/>
      <c r="F7" s="213"/>
      <c r="G7" s="213"/>
      <c r="H7" s="213"/>
      <c r="I7" s="213"/>
      <c r="J7" s="213"/>
      <c r="K7" s="213"/>
    </row>
    <row r="8" spans="1:11" ht="18.75" customHeight="1">
      <c r="A8" s="213"/>
      <c r="B8" s="213"/>
      <c r="C8" s="213"/>
      <c r="D8" s="213" t="s">
        <v>74</v>
      </c>
      <c r="E8" s="213" t="s">
        <v>27</v>
      </c>
      <c r="F8" s="213"/>
      <c r="G8" s="213"/>
      <c r="H8" s="213"/>
      <c r="I8" s="213"/>
      <c r="J8" s="213"/>
      <c r="K8" s="213"/>
    </row>
    <row r="9" spans="1:11" ht="84" customHeight="1">
      <c r="A9" s="213"/>
      <c r="B9" s="213"/>
      <c r="C9" s="213"/>
      <c r="D9" s="213"/>
      <c r="E9" s="213" t="s">
        <v>75</v>
      </c>
      <c r="F9" s="213" t="s">
        <v>76</v>
      </c>
      <c r="G9" s="212" t="s">
        <v>77</v>
      </c>
      <c r="H9" s="213" t="s">
        <v>78</v>
      </c>
      <c r="I9" s="213" t="s">
        <v>79</v>
      </c>
      <c r="J9" s="213" t="s">
        <v>80</v>
      </c>
      <c r="K9" s="213"/>
    </row>
    <row r="10" spans="1:11" ht="101.25" customHeight="1">
      <c r="A10" s="213"/>
      <c r="B10" s="213"/>
      <c r="C10" s="213"/>
      <c r="D10" s="213"/>
      <c r="E10" s="213"/>
      <c r="F10" s="213"/>
      <c r="G10" s="212"/>
      <c r="H10" s="213"/>
      <c r="I10" s="213"/>
      <c r="J10" s="29" t="s">
        <v>74</v>
      </c>
      <c r="K10" s="29" t="s">
        <v>81</v>
      </c>
    </row>
    <row r="11" spans="1:11" ht="18.75" customHeight="1">
      <c r="A11" s="30">
        <v>1</v>
      </c>
      <c r="B11" s="29">
        <v>2</v>
      </c>
      <c r="C11" s="29">
        <v>3</v>
      </c>
      <c r="D11" s="29">
        <v>4</v>
      </c>
      <c r="E11" s="29">
        <v>5</v>
      </c>
      <c r="F11" s="31" t="s">
        <v>82</v>
      </c>
      <c r="G11" s="28">
        <v>6</v>
      </c>
      <c r="H11" s="30">
        <v>7</v>
      </c>
      <c r="I11" s="29">
        <v>8</v>
      </c>
      <c r="J11" s="29">
        <v>9</v>
      </c>
      <c r="K11" s="29">
        <v>10</v>
      </c>
    </row>
    <row r="12" spans="1:12" ht="30" customHeight="1">
      <c r="A12" s="32" t="s">
        <v>83</v>
      </c>
      <c r="B12" s="33">
        <v>100</v>
      </c>
      <c r="C12" s="33" t="s">
        <v>84</v>
      </c>
      <c r="D12" s="34">
        <f>'таблица 2-18'!D13+'таблица 2-18'!D15+'таблица 2-18'!D25</f>
        <v>5855600</v>
      </c>
      <c r="E12" s="34">
        <f>'таблица 2-18'!E15</f>
        <v>5670100</v>
      </c>
      <c r="F12" s="35" t="s">
        <v>30</v>
      </c>
      <c r="G12" s="34">
        <f>'таблица 2-18'!G25</f>
        <v>0</v>
      </c>
      <c r="H12" s="36" t="s">
        <v>30</v>
      </c>
      <c r="I12" s="33" t="s">
        <v>30</v>
      </c>
      <c r="J12" s="34">
        <f>'таблица 2-18'!J13+'таблица 2-18'!J15</f>
        <v>185500</v>
      </c>
      <c r="K12" s="33" t="s">
        <v>30</v>
      </c>
      <c r="L12">
        <f>'таблица 2-18'!E12+'таблица 2-18'!G12+'таблица 2-18'!J12</f>
        <v>5855600</v>
      </c>
    </row>
    <row r="13" spans="1:11" ht="15" customHeight="1">
      <c r="A13" s="37" t="s">
        <v>27</v>
      </c>
      <c r="B13" s="219">
        <v>110</v>
      </c>
      <c r="C13" s="219">
        <v>120</v>
      </c>
      <c r="D13" s="221">
        <f>'таблица 2-18'!J13</f>
        <v>0</v>
      </c>
      <c r="E13" s="219" t="s">
        <v>84</v>
      </c>
      <c r="F13" s="213" t="s">
        <v>30</v>
      </c>
      <c r="G13" s="222" t="s">
        <v>84</v>
      </c>
      <c r="H13" s="219" t="s">
        <v>84</v>
      </c>
      <c r="I13" s="219" t="s">
        <v>84</v>
      </c>
      <c r="J13" s="220">
        <v>0</v>
      </c>
      <c r="K13" s="219" t="s">
        <v>84</v>
      </c>
    </row>
    <row r="14" spans="1:11" ht="15" customHeight="1">
      <c r="A14" s="41" t="s">
        <v>85</v>
      </c>
      <c r="B14" s="219"/>
      <c r="C14" s="219"/>
      <c r="D14" s="221"/>
      <c r="E14" s="219"/>
      <c r="F14" s="213"/>
      <c r="G14" s="222"/>
      <c r="H14" s="219"/>
      <c r="I14" s="219"/>
      <c r="J14" s="219"/>
      <c r="K14" s="219"/>
    </row>
    <row r="15" spans="1:11" ht="30" customHeight="1">
      <c r="A15" s="42" t="s">
        <v>86</v>
      </c>
      <c r="B15" s="43">
        <v>120</v>
      </c>
      <c r="C15" s="43">
        <v>130</v>
      </c>
      <c r="D15" s="44">
        <f>'таблица 2-18'!E15+'таблица 2-18'!J15</f>
        <v>5855600</v>
      </c>
      <c r="E15" s="44">
        <f>'таблица 2-18'!E17+'таблица 2-18'!E19+'таблица 2-18'!E20+'таблица 2-18'!E22</f>
        <v>5670100</v>
      </c>
      <c r="F15" s="45" t="s">
        <v>30</v>
      </c>
      <c r="G15" s="43" t="s">
        <v>84</v>
      </c>
      <c r="H15" s="43" t="s">
        <v>84</v>
      </c>
      <c r="I15" s="43" t="s">
        <v>30</v>
      </c>
      <c r="J15" s="44">
        <v>185500</v>
      </c>
      <c r="K15" s="46" t="s">
        <v>30</v>
      </c>
    </row>
    <row r="16" spans="1:11" s="26" customFormat="1" ht="152.25" customHeight="1">
      <c r="A16" s="47"/>
      <c r="B16" s="48"/>
      <c r="C16" s="48"/>
      <c r="D16" s="49"/>
      <c r="E16" s="50"/>
      <c r="F16" s="51"/>
      <c r="G16" s="48"/>
      <c r="H16" s="48"/>
      <c r="I16" s="50"/>
      <c r="J16" s="50"/>
      <c r="K16" s="52"/>
    </row>
    <row r="17" spans="1:11" ht="15" customHeight="1">
      <c r="A17" s="53" t="s">
        <v>27</v>
      </c>
      <c r="B17" s="219"/>
      <c r="C17" s="219">
        <v>130</v>
      </c>
      <c r="D17" s="221">
        <f>'таблица 2-18'!E17</f>
        <v>2990200</v>
      </c>
      <c r="E17" s="220">
        <v>2990200</v>
      </c>
      <c r="F17" s="220"/>
      <c r="G17" s="220"/>
      <c r="H17" s="220"/>
      <c r="I17" s="220"/>
      <c r="J17" s="220">
        <v>0</v>
      </c>
      <c r="K17" s="220"/>
    </row>
    <row r="18" spans="1:11" ht="219" customHeight="1">
      <c r="A18" s="54" t="s">
        <v>87</v>
      </c>
      <c r="B18" s="219"/>
      <c r="C18" s="219"/>
      <c r="D18" s="221"/>
      <c r="E18" s="220"/>
      <c r="F18" s="220"/>
      <c r="G18" s="220"/>
      <c r="H18" s="220"/>
      <c r="I18" s="220"/>
      <c r="J18" s="220"/>
      <c r="K18" s="220"/>
    </row>
    <row r="19" spans="1:11" ht="97.5" customHeight="1">
      <c r="A19" s="55" t="s">
        <v>88</v>
      </c>
      <c r="B19" s="38"/>
      <c r="C19" s="56">
        <v>130</v>
      </c>
      <c r="D19" s="57">
        <f>'таблица 2-18'!E19</f>
        <v>1551200</v>
      </c>
      <c r="E19" s="58">
        <v>1551200</v>
      </c>
      <c r="F19" s="58"/>
      <c r="G19" s="58"/>
      <c r="H19" s="58"/>
      <c r="I19" s="58"/>
      <c r="J19" s="58">
        <v>0</v>
      </c>
      <c r="K19" s="59"/>
    </row>
    <row r="20" spans="1:11" s="26" customFormat="1" ht="87" customHeight="1">
      <c r="A20" s="42" t="s">
        <v>89</v>
      </c>
      <c r="B20" s="38"/>
      <c r="C20" s="38">
        <v>130</v>
      </c>
      <c r="D20" s="39">
        <f>'таблица 2-18'!E20</f>
        <v>1128700</v>
      </c>
      <c r="E20" s="40">
        <v>1128700</v>
      </c>
      <c r="F20" s="40"/>
      <c r="G20" s="40"/>
      <c r="H20" s="40"/>
      <c r="I20" s="40"/>
      <c r="J20" s="40">
        <v>0</v>
      </c>
      <c r="K20" s="60"/>
    </row>
    <row r="21" spans="1:11" s="26" customFormat="1" ht="72" customHeight="1">
      <c r="A21" s="47"/>
      <c r="B21" s="48"/>
      <c r="C21" s="48"/>
      <c r="D21" s="61"/>
      <c r="E21" s="49"/>
      <c r="F21" s="49"/>
      <c r="G21" s="49"/>
      <c r="H21" s="49"/>
      <c r="I21" s="49"/>
      <c r="J21" s="49"/>
      <c r="K21" s="62"/>
    </row>
    <row r="22" spans="1:11" ht="30" customHeight="1">
      <c r="A22" s="42" t="s">
        <v>90</v>
      </c>
      <c r="B22" s="63"/>
      <c r="C22" s="43">
        <v>130</v>
      </c>
      <c r="D22" s="44">
        <f>'таблица 2-18'!J22</f>
        <v>185500</v>
      </c>
      <c r="E22" s="64">
        <v>0</v>
      </c>
      <c r="F22" s="64"/>
      <c r="G22" s="64"/>
      <c r="H22" s="64"/>
      <c r="I22" s="64"/>
      <c r="J22" s="64">
        <v>185500</v>
      </c>
      <c r="K22" s="65"/>
    </row>
    <row r="23" spans="1:11" ht="30.75" customHeight="1">
      <c r="A23" s="66" t="s">
        <v>91</v>
      </c>
      <c r="B23" s="56">
        <v>130</v>
      </c>
      <c r="C23" s="67"/>
      <c r="D23" s="68"/>
      <c r="E23" s="56" t="s">
        <v>84</v>
      </c>
      <c r="F23" s="69"/>
      <c r="G23" s="56" t="s">
        <v>84</v>
      </c>
      <c r="H23" s="56" t="s">
        <v>84</v>
      </c>
      <c r="I23" s="56" t="s">
        <v>84</v>
      </c>
      <c r="J23" s="67"/>
      <c r="K23" s="70" t="s">
        <v>84</v>
      </c>
    </row>
    <row r="24" spans="1:11" ht="60" customHeight="1">
      <c r="A24" s="66" t="s">
        <v>92</v>
      </c>
      <c r="B24" s="43">
        <v>140</v>
      </c>
      <c r="C24" s="63"/>
      <c r="D24" s="71"/>
      <c r="E24" s="43" t="s">
        <v>84</v>
      </c>
      <c r="F24" s="72"/>
      <c r="G24" s="43" t="s">
        <v>84</v>
      </c>
      <c r="H24" s="43" t="s">
        <v>84</v>
      </c>
      <c r="I24" s="43" t="s">
        <v>84</v>
      </c>
      <c r="J24" s="63"/>
      <c r="K24" s="46" t="s">
        <v>84</v>
      </c>
    </row>
    <row r="25" spans="1:11" ht="30.75" customHeight="1">
      <c r="A25" s="73" t="s">
        <v>93</v>
      </c>
      <c r="B25" s="56">
        <v>150</v>
      </c>
      <c r="C25" s="67"/>
      <c r="D25" s="74">
        <f>'таблица 2-18'!D27+'таблица 2-18'!D28</f>
        <v>0</v>
      </c>
      <c r="E25" s="56" t="s">
        <v>84</v>
      </c>
      <c r="F25" s="69"/>
      <c r="G25" s="74">
        <f>'таблица 2-18'!G27+'таблица 2-18'!G28</f>
        <v>0</v>
      </c>
      <c r="H25" s="67"/>
      <c r="I25" s="56" t="s">
        <v>84</v>
      </c>
      <c r="J25" s="56" t="s">
        <v>84</v>
      </c>
      <c r="K25" s="70" t="s">
        <v>84</v>
      </c>
    </row>
    <row r="26" spans="1:11" ht="18.75" customHeight="1">
      <c r="A26" s="75" t="s">
        <v>94</v>
      </c>
      <c r="B26" s="56"/>
      <c r="C26" s="67"/>
      <c r="D26" s="76"/>
      <c r="E26" s="77"/>
      <c r="F26" s="78"/>
      <c r="G26" s="76"/>
      <c r="H26" s="67"/>
      <c r="I26" s="56"/>
      <c r="J26" s="56"/>
      <c r="K26" s="70"/>
    </row>
    <row r="27" spans="1:11" ht="48.75" customHeight="1">
      <c r="A27" s="79" t="s">
        <v>95</v>
      </c>
      <c r="B27" s="56"/>
      <c r="C27" s="67">
        <v>180</v>
      </c>
      <c r="D27" s="57">
        <f>'таблица 2-18'!G27</f>
        <v>0</v>
      </c>
      <c r="E27" s="56"/>
      <c r="F27" s="69"/>
      <c r="G27" s="80">
        <v>0</v>
      </c>
      <c r="H27" s="67"/>
      <c r="I27" s="56"/>
      <c r="J27" s="56"/>
      <c r="K27" s="70"/>
    </row>
    <row r="28" spans="1:11" ht="38.25" customHeight="1">
      <c r="A28" s="79" t="s">
        <v>96</v>
      </c>
      <c r="B28" s="56"/>
      <c r="C28" s="67">
        <v>180</v>
      </c>
      <c r="D28" s="57">
        <f>'таблица 2-18'!G28</f>
        <v>0</v>
      </c>
      <c r="E28" s="56"/>
      <c r="F28" s="69"/>
      <c r="G28" s="80"/>
      <c r="H28" s="67"/>
      <c r="I28" s="56"/>
      <c r="J28" s="56"/>
      <c r="K28" s="70"/>
    </row>
    <row r="29" spans="1:11" ht="15" customHeight="1">
      <c r="A29" s="73" t="s">
        <v>97</v>
      </c>
      <c r="B29" s="56">
        <v>160</v>
      </c>
      <c r="C29" s="67">
        <v>180</v>
      </c>
      <c r="D29" s="57"/>
      <c r="E29" s="56" t="s">
        <v>84</v>
      </c>
      <c r="F29" s="69"/>
      <c r="G29" s="80"/>
      <c r="H29" s="56" t="s">
        <v>84</v>
      </c>
      <c r="I29" s="56" t="s">
        <v>84</v>
      </c>
      <c r="J29" s="67"/>
      <c r="K29" s="81"/>
    </row>
    <row r="30" spans="1:11" ht="15" customHeight="1">
      <c r="A30" s="73" t="s">
        <v>98</v>
      </c>
      <c r="B30" s="56">
        <v>180</v>
      </c>
      <c r="C30" s="56" t="s">
        <v>84</v>
      </c>
      <c r="D30" s="68"/>
      <c r="E30" s="56" t="s">
        <v>84</v>
      </c>
      <c r="F30" s="69"/>
      <c r="G30" s="56" t="s">
        <v>84</v>
      </c>
      <c r="H30" s="56" t="s">
        <v>84</v>
      </c>
      <c r="I30" s="56" t="s">
        <v>84</v>
      </c>
      <c r="J30" s="67"/>
      <c r="K30" s="70" t="s">
        <v>84</v>
      </c>
    </row>
    <row r="31" spans="1:12" ht="22.5" customHeight="1">
      <c r="A31" s="82" t="s">
        <v>99</v>
      </c>
      <c r="B31" s="83">
        <v>200</v>
      </c>
      <c r="C31" s="83" t="s">
        <v>84</v>
      </c>
      <c r="D31" s="34">
        <f>'таблица 2-18'!E31+'таблица 2-18'!G31+'таблица 2-18'!J31</f>
        <v>5855600</v>
      </c>
      <c r="E31" s="84">
        <f>'таблица 2-18'!E32+'таблица 2-18'!E49+'таблица 2-18'!E56</f>
        <v>5670100</v>
      </c>
      <c r="F31" s="85"/>
      <c r="G31" s="84">
        <f>'таблица 2-18'!G32+'таблица 2-18'!G49+'таблица 2-18'!G56</f>
        <v>0</v>
      </c>
      <c r="H31" s="86"/>
      <c r="I31" s="86"/>
      <c r="J31" s="84">
        <f>'таблица 2-18'!J32+'таблица 2-18'!J49+'таблица 2-18'!J56</f>
        <v>185500</v>
      </c>
      <c r="K31" s="87"/>
      <c r="L31">
        <f>'таблица 2-18'!E31+'таблица 2-18'!G31+'таблица 2-18'!J31</f>
        <v>5855600</v>
      </c>
    </row>
    <row r="32" spans="1:11" ht="30" customHeight="1">
      <c r="A32" s="42" t="s">
        <v>100</v>
      </c>
      <c r="B32" s="43">
        <v>210</v>
      </c>
      <c r="C32" s="43">
        <v>110</v>
      </c>
      <c r="D32" s="44">
        <f>'таблица 2-18'!E32+'таблица 2-18'!J32</f>
        <v>4541400</v>
      </c>
      <c r="E32" s="44">
        <f>'таблица 2-18'!E33</f>
        <v>4541400</v>
      </c>
      <c r="F32" s="88"/>
      <c r="G32" s="89"/>
      <c r="H32" s="89"/>
      <c r="I32" s="89"/>
      <c r="J32" s="44">
        <f>'таблица 2-18'!J33</f>
        <v>0</v>
      </c>
      <c r="K32" s="90"/>
    </row>
    <row r="33" spans="1:11" ht="15">
      <c r="A33" s="91" t="s">
        <v>94</v>
      </c>
      <c r="B33" s="219">
        <v>211</v>
      </c>
      <c r="C33" s="219">
        <v>110</v>
      </c>
      <c r="D33" s="221">
        <f>'таблица 2-18'!D35+'таблица 2-18'!D40+'таблица 2-18'!D44</f>
        <v>4541400</v>
      </c>
      <c r="E33" s="221">
        <f>'таблица 2-18'!E35+'таблица 2-18'!E40+'таблица 2-18'!E44</f>
        <v>4541400</v>
      </c>
      <c r="F33" s="224"/>
      <c r="G33" s="223"/>
      <c r="H33" s="223"/>
      <c r="I33" s="223"/>
      <c r="J33" s="220">
        <v>0</v>
      </c>
      <c r="K33" s="225"/>
    </row>
    <row r="34" spans="1:11" ht="29.25" customHeight="1">
      <c r="A34" s="95" t="s">
        <v>101</v>
      </c>
      <c r="B34" s="219"/>
      <c r="C34" s="219"/>
      <c r="D34" s="221"/>
      <c r="E34" s="221"/>
      <c r="F34" s="224"/>
      <c r="G34" s="223"/>
      <c r="H34" s="223"/>
      <c r="I34" s="223"/>
      <c r="J34" s="220"/>
      <c r="K34" s="225"/>
    </row>
    <row r="35" spans="1:11" ht="15" customHeight="1">
      <c r="A35" s="96" t="s">
        <v>102</v>
      </c>
      <c r="B35" s="219"/>
      <c r="C35" s="219">
        <v>111</v>
      </c>
      <c r="D35" s="221">
        <f>'таблица 2-18'!D37+'таблица 2-18'!D39</f>
        <v>3488000</v>
      </c>
      <c r="E35" s="221">
        <f>'таблица 2-18'!E37+'таблица 2-18'!E39</f>
        <v>3488000</v>
      </c>
      <c r="F35" s="224"/>
      <c r="G35" s="223"/>
      <c r="H35" s="223"/>
      <c r="I35" s="223"/>
      <c r="J35" s="220">
        <v>0</v>
      </c>
      <c r="K35" s="225"/>
    </row>
    <row r="36" spans="1:11" ht="15" customHeight="1">
      <c r="A36" s="73" t="s">
        <v>103</v>
      </c>
      <c r="B36" s="219"/>
      <c r="C36" s="219"/>
      <c r="D36" s="221"/>
      <c r="E36" s="221"/>
      <c r="F36" s="224"/>
      <c r="G36" s="223"/>
      <c r="H36" s="223"/>
      <c r="I36" s="223"/>
      <c r="J36" s="220"/>
      <c r="K36" s="225"/>
    </row>
    <row r="37" spans="1:11" ht="15">
      <c r="A37" s="91" t="s">
        <v>27</v>
      </c>
      <c r="B37" s="219"/>
      <c r="C37" s="219">
        <v>111</v>
      </c>
      <c r="D37" s="221">
        <f>'таблица 2-18'!E37</f>
        <v>2296600</v>
      </c>
      <c r="E37" s="220">
        <v>2296600</v>
      </c>
      <c r="F37" s="224"/>
      <c r="G37" s="223"/>
      <c r="H37" s="223"/>
      <c r="I37" s="223"/>
      <c r="J37" s="220">
        <v>0</v>
      </c>
      <c r="K37" s="225"/>
    </row>
    <row r="38" spans="1:11" ht="28.5" customHeight="1">
      <c r="A38" s="95" t="s">
        <v>104</v>
      </c>
      <c r="B38" s="219"/>
      <c r="C38" s="219"/>
      <c r="D38" s="221"/>
      <c r="E38" s="220"/>
      <c r="F38" s="224"/>
      <c r="G38" s="223"/>
      <c r="H38" s="223"/>
      <c r="I38" s="223"/>
      <c r="J38" s="220"/>
      <c r="K38" s="225"/>
    </row>
    <row r="39" spans="1:11" ht="28.5" customHeight="1">
      <c r="A39" s="95" t="s">
        <v>105</v>
      </c>
      <c r="B39" s="56"/>
      <c r="C39" s="56">
        <v>111</v>
      </c>
      <c r="D39" s="57">
        <f>'таблица 2-18'!E39</f>
        <v>1191400</v>
      </c>
      <c r="E39" s="58">
        <v>1191400</v>
      </c>
      <c r="F39" s="69"/>
      <c r="G39" s="67"/>
      <c r="H39" s="67"/>
      <c r="I39" s="67"/>
      <c r="J39" s="40">
        <v>0</v>
      </c>
      <c r="K39" s="81"/>
    </row>
    <row r="40" spans="1:11" ht="28.5" customHeight="1">
      <c r="A40" s="73" t="s">
        <v>106</v>
      </c>
      <c r="B40" s="56"/>
      <c r="C40" s="56">
        <v>112</v>
      </c>
      <c r="D40" s="57">
        <f>'таблица 2-18'!D42</f>
        <v>0</v>
      </c>
      <c r="E40" s="76">
        <f>'таблица 2-18'!E42</f>
        <v>0</v>
      </c>
      <c r="F40" s="69"/>
      <c r="G40" s="67"/>
      <c r="H40" s="67"/>
      <c r="I40" s="67"/>
      <c r="J40" s="40">
        <f>'таблица 2-18'!J42</f>
        <v>0</v>
      </c>
      <c r="K40" s="81"/>
    </row>
    <row r="41" spans="1:11" ht="28.5" customHeight="1">
      <c r="A41" s="97"/>
      <c r="B41" s="48"/>
      <c r="C41" s="48"/>
      <c r="D41" s="61"/>
      <c r="E41" s="98"/>
      <c r="F41" s="51"/>
      <c r="G41" s="50"/>
      <c r="H41" s="50"/>
      <c r="I41" s="50"/>
      <c r="J41" s="49"/>
      <c r="K41" s="52"/>
    </row>
    <row r="42" spans="1:11" ht="15" customHeight="1">
      <c r="A42" s="91" t="s">
        <v>27</v>
      </c>
      <c r="B42" s="226"/>
      <c r="C42" s="226">
        <v>112</v>
      </c>
      <c r="D42" s="227">
        <f>'таблица 2-18'!E42</f>
        <v>0</v>
      </c>
      <c r="E42" s="228">
        <v>0</v>
      </c>
      <c r="F42" s="226"/>
      <c r="G42" s="226"/>
      <c r="H42" s="226"/>
      <c r="I42" s="226"/>
      <c r="J42" s="230">
        <v>0</v>
      </c>
      <c r="K42" s="226"/>
    </row>
    <row r="43" spans="1:11" ht="30" customHeight="1">
      <c r="A43" s="95" t="s">
        <v>104</v>
      </c>
      <c r="B43" s="226"/>
      <c r="C43" s="226"/>
      <c r="D43" s="227"/>
      <c r="E43" s="228"/>
      <c r="F43" s="226"/>
      <c r="G43" s="226"/>
      <c r="H43" s="226"/>
      <c r="I43" s="226"/>
      <c r="J43" s="226"/>
      <c r="K43" s="226"/>
    </row>
    <row r="44" spans="1:11" ht="24">
      <c r="A44" s="66" t="s">
        <v>107</v>
      </c>
      <c r="B44" s="63"/>
      <c r="C44" s="43">
        <v>119</v>
      </c>
      <c r="D44" s="44">
        <f>'таблица 2-18'!D45+'таблица 2-18'!D47</f>
        <v>1053400</v>
      </c>
      <c r="E44" s="44">
        <f>'таблица 2-18'!E45+'таблица 2-18'!E47</f>
        <v>1053400</v>
      </c>
      <c r="F44" s="72"/>
      <c r="G44" s="63"/>
      <c r="H44" s="63"/>
      <c r="I44" s="63"/>
      <c r="J44" s="40"/>
      <c r="K44" s="90"/>
    </row>
    <row r="45" spans="1:11" ht="15">
      <c r="A45" s="91" t="s">
        <v>27</v>
      </c>
      <c r="B45" s="219"/>
      <c r="C45" s="219">
        <v>119</v>
      </c>
      <c r="D45" s="221">
        <f>'таблица 2-18'!E45</f>
        <v>693600</v>
      </c>
      <c r="E45" s="220">
        <v>693600</v>
      </c>
      <c r="F45" s="224"/>
      <c r="G45" s="223"/>
      <c r="H45" s="223"/>
      <c r="I45" s="223"/>
      <c r="J45" s="232">
        <v>0</v>
      </c>
      <c r="K45" s="225"/>
    </row>
    <row r="46" spans="1:11" ht="24">
      <c r="A46" s="95" t="s">
        <v>104</v>
      </c>
      <c r="B46" s="219"/>
      <c r="C46" s="219"/>
      <c r="D46" s="221"/>
      <c r="E46" s="220"/>
      <c r="F46" s="224"/>
      <c r="G46" s="223"/>
      <c r="H46" s="223"/>
      <c r="I46" s="223"/>
      <c r="J46" s="232"/>
      <c r="K46" s="225"/>
    </row>
    <row r="47" spans="1:11" ht="24">
      <c r="A47" s="100" t="s">
        <v>105</v>
      </c>
      <c r="B47" s="38"/>
      <c r="C47" s="38">
        <v>119</v>
      </c>
      <c r="D47" s="39">
        <f>'таблица 2-18'!E47</f>
        <v>359800</v>
      </c>
      <c r="E47" s="40">
        <v>359800</v>
      </c>
      <c r="F47" s="92"/>
      <c r="G47" s="93"/>
      <c r="H47" s="93"/>
      <c r="I47" s="93"/>
      <c r="J47" s="40">
        <v>0</v>
      </c>
      <c r="K47" s="94"/>
    </row>
    <row r="48" spans="1:11" ht="30" customHeight="1">
      <c r="A48" s="101" t="s">
        <v>108</v>
      </c>
      <c r="B48" s="102">
        <v>220</v>
      </c>
      <c r="C48" s="103"/>
      <c r="D48" s="104"/>
      <c r="E48" s="102"/>
      <c r="F48" s="105"/>
      <c r="G48" s="103"/>
      <c r="H48" s="103"/>
      <c r="I48" s="103"/>
      <c r="J48" s="103"/>
      <c r="K48" s="106"/>
    </row>
    <row r="49" spans="1:11" ht="30" customHeight="1">
      <c r="A49" s="101" t="s">
        <v>109</v>
      </c>
      <c r="B49" s="102">
        <v>230</v>
      </c>
      <c r="C49" s="102">
        <v>850</v>
      </c>
      <c r="D49" s="107">
        <f>'таблица 2-18'!D51+'таблица 2-18'!D53</f>
        <v>10000</v>
      </c>
      <c r="E49" s="107">
        <f>'таблица 2-18'!E51+'таблица 2-18'!E53</f>
        <v>10000</v>
      </c>
      <c r="F49" s="108"/>
      <c r="G49" s="109"/>
      <c r="H49" s="109"/>
      <c r="I49" s="109"/>
      <c r="J49" s="107">
        <f>'таблица 2-18'!J51+'таблица 2-18'!J53</f>
        <v>0</v>
      </c>
      <c r="K49" s="106"/>
    </row>
    <row r="50" spans="1:11" ht="45.75" customHeight="1" hidden="1">
      <c r="A50" s="110" t="s">
        <v>94</v>
      </c>
      <c r="B50" s="103"/>
      <c r="C50" s="103"/>
      <c r="D50" s="104"/>
      <c r="E50" s="102"/>
      <c r="F50" s="105"/>
      <c r="G50" s="103"/>
      <c r="H50" s="103"/>
      <c r="I50" s="103"/>
      <c r="J50" s="103"/>
      <c r="K50" s="106"/>
    </row>
    <row r="51" spans="1:11" ht="15" customHeight="1">
      <c r="A51" s="111" t="s">
        <v>94</v>
      </c>
      <c r="B51" s="233"/>
      <c r="C51" s="231">
        <v>851</v>
      </c>
      <c r="D51" s="234">
        <f>'таблица 2-18'!E51+'таблица 2-18'!J51</f>
        <v>5000</v>
      </c>
      <c r="E51" s="229">
        <v>5000</v>
      </c>
      <c r="F51" s="229"/>
      <c r="G51" s="229"/>
      <c r="H51" s="229"/>
      <c r="I51" s="229"/>
      <c r="J51" s="229">
        <v>0</v>
      </c>
      <c r="K51" s="235"/>
    </row>
    <row r="52" spans="1:11" ht="30" customHeight="1">
      <c r="A52" s="111" t="s">
        <v>110</v>
      </c>
      <c r="B52" s="233"/>
      <c r="C52" s="231"/>
      <c r="D52" s="234"/>
      <c r="E52" s="229"/>
      <c r="F52" s="229"/>
      <c r="G52" s="229"/>
      <c r="H52" s="229"/>
      <c r="I52" s="229"/>
      <c r="J52" s="229"/>
      <c r="K52" s="235"/>
    </row>
    <row r="53" spans="1:11" ht="15" customHeight="1">
      <c r="A53" s="113" t="s">
        <v>111</v>
      </c>
      <c r="B53" s="103"/>
      <c r="C53" s="102">
        <v>853</v>
      </c>
      <c r="D53" s="107">
        <f>'таблица 2-18'!E53+'таблица 2-18'!J53</f>
        <v>5000</v>
      </c>
      <c r="E53" s="104">
        <v>5000</v>
      </c>
      <c r="F53" s="104"/>
      <c r="G53" s="104"/>
      <c r="H53" s="104"/>
      <c r="I53" s="104"/>
      <c r="J53" s="104"/>
      <c r="K53" s="112"/>
    </row>
    <row r="54" spans="1:11" ht="30" customHeight="1">
      <c r="A54" s="101" t="s">
        <v>112</v>
      </c>
      <c r="B54" s="102">
        <v>240</v>
      </c>
      <c r="C54" s="114"/>
      <c r="D54" s="104"/>
      <c r="E54" s="102"/>
      <c r="F54" s="105"/>
      <c r="G54" s="103"/>
      <c r="H54" s="103"/>
      <c r="I54" s="103"/>
      <c r="J54" s="103"/>
      <c r="K54" s="106"/>
    </row>
    <row r="55" spans="1:11" ht="24">
      <c r="A55" s="101" t="s">
        <v>113</v>
      </c>
      <c r="B55" s="102">
        <v>250</v>
      </c>
      <c r="C55" s="103"/>
      <c r="D55" s="104"/>
      <c r="E55" s="102"/>
      <c r="F55" s="105"/>
      <c r="G55" s="103"/>
      <c r="H55" s="103"/>
      <c r="I55" s="103"/>
      <c r="J55" s="103"/>
      <c r="K55" s="106"/>
    </row>
    <row r="56" spans="1:12" ht="24">
      <c r="A56" s="170" t="s">
        <v>114</v>
      </c>
      <c r="B56" s="102">
        <v>260</v>
      </c>
      <c r="C56" s="102" t="s">
        <v>84</v>
      </c>
      <c r="D56" s="107">
        <f>'таблица 2-18'!D57+'таблица 2-18'!D58+'таблица 2-18'!D59+'таблица 2-18'!D60+'таблица 2-18'!D61</f>
        <v>1304200</v>
      </c>
      <c r="E56" s="107">
        <f>'таблица 2-18'!E57+'таблица 2-18'!E58+'таблица 2-18'!E59+'таблица 2-18'!E60+'таблица 2-18'!E61</f>
        <v>1118700</v>
      </c>
      <c r="F56" s="115"/>
      <c r="G56" s="107">
        <f>'таблица 2-18'!G57+'таблица 2-18'!G58+'таблица 2-18'!G59+'таблица 2-18'!G60+'таблица 2-18'!G61</f>
        <v>0</v>
      </c>
      <c r="H56" s="115"/>
      <c r="I56" s="115"/>
      <c r="J56" s="107">
        <f>'таблица 2-18'!J57+'таблица 2-18'!J58+'таблица 2-18'!J59+'таблица 2-18'!J60+'таблица 2-18'!J61</f>
        <v>185500</v>
      </c>
      <c r="K56" s="116"/>
      <c r="L56">
        <f>'таблица 2-18'!E56+'таблица 2-18'!G56+'таблица 2-18'!J56</f>
        <v>1304200</v>
      </c>
    </row>
    <row r="57" spans="1:11" ht="24">
      <c r="A57" s="111" t="s">
        <v>104</v>
      </c>
      <c r="B57" s="102"/>
      <c r="C57" s="102"/>
      <c r="D57" s="107">
        <f>'таблица 2-18'!E57+'таблица 2-18'!J57</f>
        <v>0</v>
      </c>
      <c r="E57" s="104">
        <v>0</v>
      </c>
      <c r="F57" s="104"/>
      <c r="G57" s="104"/>
      <c r="H57" s="104"/>
      <c r="I57" s="104"/>
      <c r="J57" s="104">
        <v>0</v>
      </c>
      <c r="K57" s="116"/>
    </row>
    <row r="58" spans="1:11" ht="15">
      <c r="A58" s="111" t="s">
        <v>115</v>
      </c>
      <c r="B58" s="102"/>
      <c r="C58" s="102"/>
      <c r="D58" s="107">
        <f>'таблица 2-18'!E58+'таблица 2-18'!J58</f>
        <v>1118700</v>
      </c>
      <c r="E58" s="104">
        <v>1118700</v>
      </c>
      <c r="F58" s="104"/>
      <c r="G58" s="104"/>
      <c r="H58" s="104"/>
      <c r="I58" s="104"/>
      <c r="J58" s="104">
        <v>0</v>
      </c>
      <c r="K58" s="116"/>
    </row>
    <row r="59" spans="1:11" ht="15">
      <c r="A59" s="117" t="s">
        <v>85</v>
      </c>
      <c r="B59" s="102"/>
      <c r="C59" s="102"/>
      <c r="D59" s="107">
        <f>'таблица 2-18'!E59+'таблица 2-18'!J59</f>
        <v>0</v>
      </c>
      <c r="E59" s="104">
        <v>0</v>
      </c>
      <c r="F59" s="104"/>
      <c r="G59" s="104"/>
      <c r="H59" s="104"/>
      <c r="I59" s="104"/>
      <c r="J59" s="104">
        <v>0</v>
      </c>
      <c r="K59" s="116"/>
    </row>
    <row r="60" spans="1:11" ht="24.75">
      <c r="A60" s="117" t="s">
        <v>116</v>
      </c>
      <c r="B60" s="102"/>
      <c r="C60" s="102"/>
      <c r="D60" s="107">
        <f>'таблица 2-18'!E60+'таблица 2-18'!J60</f>
        <v>185500</v>
      </c>
      <c r="E60" s="104">
        <v>0</v>
      </c>
      <c r="F60" s="104"/>
      <c r="G60" s="104"/>
      <c r="H60" s="104"/>
      <c r="I60" s="104"/>
      <c r="J60" s="104">
        <v>185500</v>
      </c>
      <c r="K60" s="116"/>
    </row>
    <row r="61" spans="1:11" ht="15">
      <c r="A61" s="118" t="s">
        <v>117</v>
      </c>
      <c r="B61" s="102"/>
      <c r="C61" s="102"/>
      <c r="D61" s="107">
        <f>'таблица 2-18'!E61+'таблица 2-18'!G61+'таблица 2-18'!J61</f>
        <v>0</v>
      </c>
      <c r="E61" s="104"/>
      <c r="F61" s="104"/>
      <c r="G61" s="104">
        <v>0</v>
      </c>
      <c r="H61" s="104"/>
      <c r="I61" s="104"/>
      <c r="J61" s="104"/>
      <c r="K61" s="116"/>
    </row>
    <row r="62" spans="1:11" ht="27" customHeight="1">
      <c r="A62" s="101" t="s">
        <v>118</v>
      </c>
      <c r="B62" s="102">
        <v>300</v>
      </c>
      <c r="C62" s="102" t="s">
        <v>84</v>
      </c>
      <c r="D62" s="104"/>
      <c r="E62" s="102"/>
      <c r="F62" s="105"/>
      <c r="G62" s="103"/>
      <c r="H62" s="103"/>
      <c r="I62" s="103"/>
      <c r="J62" s="103"/>
      <c r="K62" s="106"/>
    </row>
    <row r="63" spans="1:11" ht="15">
      <c r="A63" s="101" t="s">
        <v>94</v>
      </c>
      <c r="B63" s="231">
        <v>310</v>
      </c>
      <c r="C63" s="231"/>
      <c r="D63" s="231"/>
      <c r="E63" s="231"/>
      <c r="F63" s="231"/>
      <c r="G63" s="231"/>
      <c r="H63" s="231"/>
      <c r="I63" s="231"/>
      <c r="J63" s="231"/>
      <c r="K63" s="231"/>
    </row>
    <row r="64" spans="1:11" ht="15">
      <c r="A64" s="101" t="s">
        <v>119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</row>
    <row r="65" spans="1:11" ht="15">
      <c r="A65" s="101" t="s">
        <v>120</v>
      </c>
      <c r="B65" s="102">
        <v>320</v>
      </c>
      <c r="C65" s="103"/>
      <c r="D65" s="102"/>
      <c r="E65" s="102"/>
      <c r="F65" s="103"/>
      <c r="G65" s="103"/>
      <c r="H65" s="103"/>
      <c r="I65" s="103"/>
      <c r="J65" s="103"/>
      <c r="K65" s="103"/>
    </row>
    <row r="66" spans="1:11" ht="15">
      <c r="A66" s="101" t="s">
        <v>121</v>
      </c>
      <c r="B66" s="102">
        <v>400</v>
      </c>
      <c r="C66" s="103"/>
      <c r="D66" s="102"/>
      <c r="E66" s="102"/>
      <c r="F66" s="103"/>
      <c r="G66" s="103"/>
      <c r="H66" s="103"/>
      <c r="I66" s="103"/>
      <c r="J66" s="103"/>
      <c r="K66" s="103"/>
    </row>
    <row r="67" spans="1:11" ht="15">
      <c r="A67" s="101" t="s">
        <v>122</v>
      </c>
      <c r="B67" s="231">
        <v>410</v>
      </c>
      <c r="C67" s="233"/>
      <c r="D67" s="229"/>
      <c r="E67" s="231"/>
      <c r="F67" s="237"/>
      <c r="G67" s="233"/>
      <c r="H67" s="233"/>
      <c r="I67" s="233"/>
      <c r="J67" s="233"/>
      <c r="K67" s="236"/>
    </row>
    <row r="68" spans="1:11" ht="15">
      <c r="A68" s="101" t="s">
        <v>123</v>
      </c>
      <c r="B68" s="231"/>
      <c r="C68" s="233"/>
      <c r="D68" s="229"/>
      <c r="E68" s="231"/>
      <c r="F68" s="237"/>
      <c r="G68" s="233"/>
      <c r="H68" s="233"/>
      <c r="I68" s="233"/>
      <c r="J68" s="233"/>
      <c r="K68" s="236"/>
    </row>
    <row r="69" spans="1:11" ht="15">
      <c r="A69" s="101" t="s">
        <v>124</v>
      </c>
      <c r="B69" s="102">
        <v>420</v>
      </c>
      <c r="C69" s="103"/>
      <c r="D69" s="104"/>
      <c r="E69" s="102"/>
      <c r="F69" s="105"/>
      <c r="G69" s="103"/>
      <c r="H69" s="103"/>
      <c r="I69" s="103"/>
      <c r="J69" s="103"/>
      <c r="K69" s="106"/>
    </row>
    <row r="70" spans="1:11" ht="15">
      <c r="A70" s="101" t="s">
        <v>125</v>
      </c>
      <c r="B70" s="102">
        <v>500</v>
      </c>
      <c r="C70" s="102" t="s">
        <v>84</v>
      </c>
      <c r="D70" s="104"/>
      <c r="E70" s="102"/>
      <c r="F70" s="105"/>
      <c r="G70" s="103"/>
      <c r="H70" s="103"/>
      <c r="I70" s="103"/>
      <c r="J70" s="103"/>
      <c r="K70" s="106"/>
    </row>
    <row r="71" spans="1:11" ht="15">
      <c r="A71" s="101" t="s">
        <v>126</v>
      </c>
      <c r="B71" s="102">
        <v>600</v>
      </c>
      <c r="C71" s="102" t="s">
        <v>84</v>
      </c>
      <c r="D71" s="104"/>
      <c r="E71" s="102"/>
      <c r="F71" s="105"/>
      <c r="G71" s="103"/>
      <c r="H71" s="103"/>
      <c r="I71" s="103"/>
      <c r="J71" s="103"/>
      <c r="K71" s="106"/>
    </row>
  </sheetData>
  <sheetProtection selectLockedCells="1" selectUnlockedCells="1"/>
  <mergeCells count="118">
    <mergeCell ref="J67:J68"/>
    <mergeCell ref="K67:K68"/>
    <mergeCell ref="J63:J64"/>
    <mergeCell ref="K63:K64"/>
    <mergeCell ref="B67:B68"/>
    <mergeCell ref="C67:C68"/>
    <mergeCell ref="D67:D68"/>
    <mergeCell ref="E67:E68"/>
    <mergeCell ref="F67:F68"/>
    <mergeCell ref="G67:G68"/>
    <mergeCell ref="H67:H68"/>
    <mergeCell ref="I67:I68"/>
    <mergeCell ref="J51:J52"/>
    <mergeCell ref="K51:K52"/>
    <mergeCell ref="B63:B64"/>
    <mergeCell ref="C63:C64"/>
    <mergeCell ref="D63:D64"/>
    <mergeCell ref="E63:E64"/>
    <mergeCell ref="F63:F64"/>
    <mergeCell ref="G63:G64"/>
    <mergeCell ref="H63:H64"/>
    <mergeCell ref="I63:I64"/>
    <mergeCell ref="J45:J46"/>
    <mergeCell ref="K45:K46"/>
    <mergeCell ref="B51:B52"/>
    <mergeCell ref="C51:C52"/>
    <mergeCell ref="D51:D52"/>
    <mergeCell ref="E51:E52"/>
    <mergeCell ref="F51:F52"/>
    <mergeCell ref="G51:G52"/>
    <mergeCell ref="H51:H52"/>
    <mergeCell ref="I51:I52"/>
    <mergeCell ref="J42:J43"/>
    <mergeCell ref="K42:K43"/>
    <mergeCell ref="B45:B46"/>
    <mergeCell ref="C45:C46"/>
    <mergeCell ref="D45:D46"/>
    <mergeCell ref="E45:E46"/>
    <mergeCell ref="F45:F46"/>
    <mergeCell ref="G45:G46"/>
    <mergeCell ref="H45:H46"/>
    <mergeCell ref="I45:I46"/>
    <mergeCell ref="J37:J38"/>
    <mergeCell ref="K37:K38"/>
    <mergeCell ref="B42:B43"/>
    <mergeCell ref="C42:C43"/>
    <mergeCell ref="D42:D43"/>
    <mergeCell ref="E42:E43"/>
    <mergeCell ref="F42:F43"/>
    <mergeCell ref="G42:G43"/>
    <mergeCell ref="H42:H43"/>
    <mergeCell ref="I42:I43"/>
    <mergeCell ref="J35:J36"/>
    <mergeCell ref="K35:K36"/>
    <mergeCell ref="B37:B38"/>
    <mergeCell ref="C37:C38"/>
    <mergeCell ref="D37:D38"/>
    <mergeCell ref="E37:E38"/>
    <mergeCell ref="F37:F38"/>
    <mergeCell ref="G37:G38"/>
    <mergeCell ref="H37:H38"/>
    <mergeCell ref="I37:I38"/>
    <mergeCell ref="J33:J34"/>
    <mergeCell ref="K33:K34"/>
    <mergeCell ref="B35:B36"/>
    <mergeCell ref="C35:C36"/>
    <mergeCell ref="D35:D36"/>
    <mergeCell ref="E35:E36"/>
    <mergeCell ref="F35:F36"/>
    <mergeCell ref="G35:G36"/>
    <mergeCell ref="H35:H36"/>
    <mergeCell ref="I35:I36"/>
    <mergeCell ref="J17:J18"/>
    <mergeCell ref="K17:K18"/>
    <mergeCell ref="B33:B34"/>
    <mergeCell ref="C33:C34"/>
    <mergeCell ref="D33:D34"/>
    <mergeCell ref="E33:E34"/>
    <mergeCell ref="F33:F34"/>
    <mergeCell ref="G33:G34"/>
    <mergeCell ref="H33:H34"/>
    <mergeCell ref="I33:I34"/>
    <mergeCell ref="J13:J14"/>
    <mergeCell ref="K13:K14"/>
    <mergeCell ref="B17:B18"/>
    <mergeCell ref="C17:C18"/>
    <mergeCell ref="D17:D18"/>
    <mergeCell ref="E17:E18"/>
    <mergeCell ref="F17:F18"/>
    <mergeCell ref="G17:G18"/>
    <mergeCell ref="H17:H18"/>
    <mergeCell ref="I17:I18"/>
    <mergeCell ref="I9:I10"/>
    <mergeCell ref="J9:K9"/>
    <mergeCell ref="B13:B14"/>
    <mergeCell ref="C13:C14"/>
    <mergeCell ref="D13:D14"/>
    <mergeCell ref="E13:E14"/>
    <mergeCell ref="F13:F14"/>
    <mergeCell ref="G13:G14"/>
    <mergeCell ref="H13:H14"/>
    <mergeCell ref="I13:I14"/>
    <mergeCell ref="A7:A10"/>
    <mergeCell ref="B7:B10"/>
    <mergeCell ref="C7:C10"/>
    <mergeCell ref="D7:K7"/>
    <mergeCell ref="D8:D10"/>
    <mergeCell ref="E8:K8"/>
    <mergeCell ref="E9:E10"/>
    <mergeCell ref="F9:F10"/>
    <mergeCell ref="G9:G10"/>
    <mergeCell ref="H9:H10"/>
    <mergeCell ref="A1:K1"/>
    <mergeCell ref="A2:K2"/>
    <mergeCell ref="A3:K3"/>
    <mergeCell ref="A4:K4"/>
    <mergeCell ref="A5:K5"/>
    <mergeCell ref="A6:K6"/>
  </mergeCells>
  <printOptions/>
  <pageMargins left="1.1020833333333333" right="0.39375" top="1.3388888888888888" bottom="0.19652777777777777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52">
      <selection activeCell="A55" sqref="A55"/>
    </sheetView>
  </sheetViews>
  <sheetFormatPr defaultColWidth="9.140625" defaultRowHeight="15"/>
  <cols>
    <col min="1" max="1" width="31.7109375" style="0" customWidth="1"/>
    <col min="2" max="2" width="6.7109375" style="0" customWidth="1"/>
    <col min="3" max="3" width="13.7109375" style="0" customWidth="1"/>
    <col min="4" max="4" width="11.7109375" style="0" customWidth="1"/>
    <col min="5" max="5" width="18.140625" style="0" customWidth="1"/>
    <col min="6" max="6" width="16.421875" style="0" customWidth="1"/>
    <col min="7" max="7" width="18.7109375" style="0" customWidth="1"/>
    <col min="8" max="8" width="14.57421875" style="0" customWidth="1"/>
    <col min="9" max="9" width="14.00390625" style="0" customWidth="1"/>
    <col min="10" max="10" width="11.8515625" style="0" customWidth="1"/>
    <col min="11" max="11" width="13.140625" style="0" customWidth="1"/>
    <col min="12" max="12" width="13.00390625" style="0" customWidth="1"/>
  </cols>
  <sheetData>
    <row r="1" spans="1:11" ht="27" customHeight="1">
      <c r="A1" s="214" t="s">
        <v>68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8.75" customHeight="1">
      <c r="A2" s="215">
        <v>2020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26" customFormat="1" ht="18.75" customHeight="1">
      <c r="A3" s="216" t="s">
        <v>69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26" customFormat="1" ht="18.75" customHeight="1">
      <c r="A4" s="216" t="s">
        <v>70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s="26" customFormat="1" ht="18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33" customHeight="1">
      <c r="A6" s="217" t="s">
        <v>189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</row>
    <row r="7" spans="1:11" ht="37.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 ht="18.75" customHeight="1">
      <c r="A8" s="213" t="s">
        <v>36</v>
      </c>
      <c r="B8" s="213" t="s">
        <v>71</v>
      </c>
      <c r="C8" s="213" t="s">
        <v>72</v>
      </c>
      <c r="D8" s="213" t="s">
        <v>73</v>
      </c>
      <c r="E8" s="213"/>
      <c r="F8" s="213"/>
      <c r="G8" s="213"/>
      <c r="H8" s="213"/>
      <c r="I8" s="213"/>
      <c r="J8" s="213"/>
      <c r="K8" s="213"/>
    </row>
    <row r="9" spans="1:11" ht="84" customHeight="1">
      <c r="A9" s="213"/>
      <c r="B9" s="213"/>
      <c r="C9" s="213"/>
      <c r="D9" s="213" t="s">
        <v>74</v>
      </c>
      <c r="E9" s="213" t="s">
        <v>27</v>
      </c>
      <c r="F9" s="213"/>
      <c r="G9" s="213"/>
      <c r="H9" s="213"/>
      <c r="I9" s="213"/>
      <c r="J9" s="213"/>
      <c r="K9" s="213"/>
    </row>
    <row r="10" spans="1:11" ht="101.25" customHeight="1">
      <c r="A10" s="213"/>
      <c r="B10" s="213"/>
      <c r="C10" s="213"/>
      <c r="D10" s="213"/>
      <c r="E10" s="213" t="s">
        <v>75</v>
      </c>
      <c r="F10" s="213" t="s">
        <v>76</v>
      </c>
      <c r="G10" s="212" t="s">
        <v>77</v>
      </c>
      <c r="H10" s="213" t="s">
        <v>78</v>
      </c>
      <c r="I10" s="213" t="s">
        <v>79</v>
      </c>
      <c r="J10" s="213" t="s">
        <v>80</v>
      </c>
      <c r="K10" s="213"/>
    </row>
    <row r="11" spans="1:11" ht="18.75" customHeight="1">
      <c r="A11" s="213"/>
      <c r="B11" s="213"/>
      <c r="C11" s="213"/>
      <c r="D11" s="213"/>
      <c r="E11" s="213"/>
      <c r="F11" s="213"/>
      <c r="G11" s="212"/>
      <c r="H11" s="213"/>
      <c r="I11" s="213"/>
      <c r="J11" s="29" t="s">
        <v>74</v>
      </c>
      <c r="K11" s="29" t="s">
        <v>81</v>
      </c>
    </row>
    <row r="12" spans="1:14" ht="30" customHeight="1">
      <c r="A12" s="30">
        <v>1</v>
      </c>
      <c r="B12" s="29">
        <v>2</v>
      </c>
      <c r="C12" s="29">
        <v>3</v>
      </c>
      <c r="D12" s="29">
        <v>4</v>
      </c>
      <c r="E12" s="29">
        <v>5</v>
      </c>
      <c r="F12" s="31" t="s">
        <v>82</v>
      </c>
      <c r="G12" s="28">
        <v>6</v>
      </c>
      <c r="H12" s="30">
        <v>7</v>
      </c>
      <c r="I12" s="29">
        <v>8</v>
      </c>
      <c r="J12" s="29">
        <v>9</v>
      </c>
      <c r="K12" s="29">
        <v>10</v>
      </c>
      <c r="L12" s="119">
        <f>SUM('таблица 2-19'!E13:K13)</f>
        <v>4399800</v>
      </c>
      <c r="N12">
        <f>L12-L30</f>
        <v>0</v>
      </c>
    </row>
    <row r="13" spans="1:11" ht="15" customHeight="1">
      <c r="A13" s="120" t="s">
        <v>83</v>
      </c>
      <c r="B13" s="33">
        <v>100</v>
      </c>
      <c r="C13" s="33" t="s">
        <v>84</v>
      </c>
      <c r="D13" s="34">
        <f>'таблица 2-19'!D14+'таблица 2-19'!D16</f>
        <v>4399800</v>
      </c>
      <c r="E13" s="34">
        <f>'таблица 2-19'!E16</f>
        <v>4214300</v>
      </c>
      <c r="F13" s="35" t="s">
        <v>30</v>
      </c>
      <c r="G13" s="121" t="s">
        <v>30</v>
      </c>
      <c r="H13" s="36" t="s">
        <v>30</v>
      </c>
      <c r="I13" s="33" t="s">
        <v>30</v>
      </c>
      <c r="J13" s="34">
        <f>'таблица 2-19'!J14+'таблица 2-19'!J16</f>
        <v>185500</v>
      </c>
      <c r="K13" s="33" t="s">
        <v>30</v>
      </c>
    </row>
    <row r="14" spans="1:11" ht="15" customHeight="1">
      <c r="A14" s="122" t="s">
        <v>27</v>
      </c>
      <c r="B14" s="219">
        <v>110</v>
      </c>
      <c r="C14" s="219">
        <v>120</v>
      </c>
      <c r="D14" s="221">
        <f>'таблица 2-19'!J14</f>
        <v>0</v>
      </c>
      <c r="E14" s="219" t="s">
        <v>84</v>
      </c>
      <c r="F14" s="213" t="s">
        <v>30</v>
      </c>
      <c r="G14" s="222" t="s">
        <v>84</v>
      </c>
      <c r="H14" s="219" t="s">
        <v>84</v>
      </c>
      <c r="I14" s="219" t="s">
        <v>84</v>
      </c>
      <c r="J14" s="220">
        <v>0</v>
      </c>
      <c r="K14" s="219" t="s">
        <v>84</v>
      </c>
    </row>
    <row r="15" spans="1:11" ht="30" customHeight="1">
      <c r="A15" s="123" t="s">
        <v>85</v>
      </c>
      <c r="B15" s="219"/>
      <c r="C15" s="219"/>
      <c r="D15" s="221"/>
      <c r="E15" s="219"/>
      <c r="F15" s="213"/>
      <c r="G15" s="222"/>
      <c r="H15" s="219"/>
      <c r="I15" s="219"/>
      <c r="J15" s="219"/>
      <c r="K15" s="219"/>
    </row>
    <row r="16" spans="1:11" s="26" customFormat="1" ht="25.5" customHeight="1">
      <c r="A16" s="93" t="s">
        <v>86</v>
      </c>
      <c r="B16" s="43">
        <v>120</v>
      </c>
      <c r="C16" s="43">
        <v>130</v>
      </c>
      <c r="D16" s="44">
        <f>'таблица 2-19'!E16+'таблица 2-19'!J16</f>
        <v>4399800</v>
      </c>
      <c r="E16" s="44">
        <f>'таблица 2-19'!E18+'таблица 2-19'!E20+'таблица 2-19'!E22+'таблица 2-19'!E24</f>
        <v>4214300</v>
      </c>
      <c r="F16" s="45" t="s">
        <v>30</v>
      </c>
      <c r="G16" s="43" t="s">
        <v>84</v>
      </c>
      <c r="H16" s="43" t="s">
        <v>84</v>
      </c>
      <c r="I16" s="43" t="s">
        <v>30</v>
      </c>
      <c r="J16" s="44">
        <v>185500</v>
      </c>
      <c r="K16" s="46" t="s">
        <v>30</v>
      </c>
    </row>
    <row r="17" spans="1:11" ht="15" customHeight="1">
      <c r="A17" s="50"/>
      <c r="B17" s="48"/>
      <c r="C17" s="48"/>
      <c r="D17" s="49"/>
      <c r="E17" s="50"/>
      <c r="F17" s="51"/>
      <c r="G17" s="48"/>
      <c r="H17" s="48"/>
      <c r="I17" s="50"/>
      <c r="J17" s="50"/>
      <c r="K17" s="52"/>
    </row>
    <row r="18" spans="1:11" ht="33" customHeight="1">
      <c r="A18" s="124" t="s">
        <v>27</v>
      </c>
      <c r="B18" s="219"/>
      <c r="C18" s="219">
        <v>130</v>
      </c>
      <c r="D18" s="221">
        <f>'таблица 2-19'!E18</f>
        <v>3085800</v>
      </c>
      <c r="E18" s="220">
        <v>3085800</v>
      </c>
      <c r="F18" s="220"/>
      <c r="G18" s="220"/>
      <c r="H18" s="220"/>
      <c r="I18" s="220"/>
      <c r="J18" s="220">
        <v>0</v>
      </c>
      <c r="K18" s="220"/>
    </row>
    <row r="19" spans="1:11" ht="257.25" customHeight="1">
      <c r="A19" s="125" t="s">
        <v>87</v>
      </c>
      <c r="B19" s="219"/>
      <c r="C19" s="219"/>
      <c r="D19" s="221"/>
      <c r="E19" s="220"/>
      <c r="F19" s="220"/>
      <c r="G19" s="220"/>
      <c r="H19" s="220"/>
      <c r="I19" s="220"/>
      <c r="J19" s="220"/>
      <c r="K19" s="220"/>
    </row>
    <row r="20" spans="1:11" ht="144" customHeight="1">
      <c r="A20" s="126" t="s">
        <v>88</v>
      </c>
      <c r="B20" s="38"/>
      <c r="C20" s="56">
        <v>130</v>
      </c>
      <c r="D20" s="57">
        <f>'таблица 2-19'!E20</f>
        <v>496400</v>
      </c>
      <c r="E20" s="58">
        <v>496400</v>
      </c>
      <c r="F20" s="58"/>
      <c r="G20" s="58"/>
      <c r="H20" s="58"/>
      <c r="I20" s="58"/>
      <c r="J20" s="58">
        <v>0</v>
      </c>
      <c r="K20" s="59"/>
    </row>
    <row r="21" spans="1:11" ht="41.25" customHeight="1" hidden="1">
      <c r="A21" s="50"/>
      <c r="B21" s="48"/>
      <c r="C21" s="48"/>
      <c r="D21" s="61"/>
      <c r="E21" s="49"/>
      <c r="F21" s="49"/>
      <c r="G21" s="49"/>
      <c r="H21" s="49"/>
      <c r="I21" s="49"/>
      <c r="J21" s="49"/>
      <c r="K21" s="62"/>
    </row>
    <row r="22" spans="1:11" ht="105.75" customHeight="1">
      <c r="A22" s="93" t="s">
        <v>89</v>
      </c>
      <c r="B22" s="38"/>
      <c r="C22" s="38">
        <v>130</v>
      </c>
      <c r="D22" s="39">
        <f>'таблица 2-19'!E22</f>
        <v>632100</v>
      </c>
      <c r="E22" s="40">
        <v>632100</v>
      </c>
      <c r="F22" s="40"/>
      <c r="G22" s="40"/>
      <c r="H22" s="40"/>
      <c r="I22" s="40"/>
      <c r="J22" s="40">
        <v>0</v>
      </c>
      <c r="K22" s="60"/>
    </row>
    <row r="23" spans="1:11" ht="105.75" customHeight="1">
      <c r="A23" s="50"/>
      <c r="B23" s="48"/>
      <c r="C23" s="48"/>
      <c r="D23" s="61"/>
      <c r="E23" s="49"/>
      <c r="F23" s="49"/>
      <c r="G23" s="49"/>
      <c r="H23" s="49"/>
      <c r="I23" s="49"/>
      <c r="J23" s="49"/>
      <c r="K23" s="62"/>
    </row>
    <row r="24" spans="1:11" ht="30.75" customHeight="1">
      <c r="A24" s="93" t="s">
        <v>90</v>
      </c>
      <c r="B24" s="93"/>
      <c r="C24" s="38">
        <v>130</v>
      </c>
      <c r="D24" s="39">
        <f>'таблица 2-19'!J24</f>
        <v>185500</v>
      </c>
      <c r="E24" s="40">
        <v>0</v>
      </c>
      <c r="F24" s="40"/>
      <c r="G24" s="40"/>
      <c r="H24" s="40"/>
      <c r="I24" s="40"/>
      <c r="J24" s="40">
        <v>185500</v>
      </c>
      <c r="K24" s="60"/>
    </row>
    <row r="25" spans="1:11" ht="66.75" customHeight="1">
      <c r="A25" s="127" t="s">
        <v>91</v>
      </c>
      <c r="B25" s="56">
        <v>130</v>
      </c>
      <c r="C25" s="67"/>
      <c r="D25" s="68"/>
      <c r="E25" s="56" t="s">
        <v>84</v>
      </c>
      <c r="F25" s="69"/>
      <c r="G25" s="56" t="s">
        <v>84</v>
      </c>
      <c r="H25" s="56" t="s">
        <v>84</v>
      </c>
      <c r="I25" s="56" t="s">
        <v>84</v>
      </c>
      <c r="J25" s="67"/>
      <c r="K25" s="70" t="s">
        <v>84</v>
      </c>
    </row>
    <row r="26" spans="1:11" ht="30.75" customHeight="1">
      <c r="A26" s="127" t="s">
        <v>92</v>
      </c>
      <c r="B26" s="43">
        <v>140</v>
      </c>
      <c r="C26" s="63"/>
      <c r="D26" s="71"/>
      <c r="E26" s="43" t="s">
        <v>84</v>
      </c>
      <c r="F26" s="72"/>
      <c r="G26" s="43" t="s">
        <v>84</v>
      </c>
      <c r="H26" s="43" t="s">
        <v>84</v>
      </c>
      <c r="I26" s="43" t="s">
        <v>84</v>
      </c>
      <c r="J26" s="63"/>
      <c r="K26" s="46" t="s">
        <v>84</v>
      </c>
    </row>
    <row r="27" spans="1:11" ht="15" customHeight="1">
      <c r="A27" s="128" t="s">
        <v>93</v>
      </c>
      <c r="B27" s="56">
        <v>150</v>
      </c>
      <c r="C27" s="67"/>
      <c r="D27" s="68"/>
      <c r="E27" s="56" t="s">
        <v>84</v>
      </c>
      <c r="F27" s="69"/>
      <c r="G27" s="67"/>
      <c r="H27" s="67"/>
      <c r="I27" s="56" t="s">
        <v>84</v>
      </c>
      <c r="J27" s="56" t="s">
        <v>84</v>
      </c>
      <c r="K27" s="70" t="s">
        <v>84</v>
      </c>
    </row>
    <row r="28" spans="1:11" ht="15" customHeight="1">
      <c r="A28" s="128" t="s">
        <v>97</v>
      </c>
      <c r="B28" s="56">
        <v>160</v>
      </c>
      <c r="C28" s="67"/>
      <c r="D28" s="68"/>
      <c r="E28" s="56" t="s">
        <v>84</v>
      </c>
      <c r="F28" s="69"/>
      <c r="G28" s="56" t="s">
        <v>84</v>
      </c>
      <c r="H28" s="56" t="s">
        <v>84</v>
      </c>
      <c r="I28" s="56" t="s">
        <v>84</v>
      </c>
      <c r="J28" s="67"/>
      <c r="K28" s="81"/>
    </row>
    <row r="29" spans="1:11" ht="15.75" customHeight="1">
      <c r="A29" s="128" t="s">
        <v>98</v>
      </c>
      <c r="B29" s="56">
        <v>180</v>
      </c>
      <c r="C29" s="56" t="s">
        <v>84</v>
      </c>
      <c r="D29" s="68"/>
      <c r="E29" s="56" t="s">
        <v>84</v>
      </c>
      <c r="F29" s="69"/>
      <c r="G29" s="56" t="s">
        <v>84</v>
      </c>
      <c r="H29" s="56" t="s">
        <v>84</v>
      </c>
      <c r="I29" s="56" t="s">
        <v>84</v>
      </c>
      <c r="J29" s="67"/>
      <c r="K29" s="70" t="s">
        <v>84</v>
      </c>
    </row>
    <row r="30" spans="1:12" ht="22.5" customHeight="1">
      <c r="A30" s="128"/>
      <c r="B30" s="67"/>
      <c r="C30" s="67"/>
      <c r="D30" s="68"/>
      <c r="E30" s="67"/>
      <c r="F30" s="69"/>
      <c r="G30" s="67"/>
      <c r="H30" s="67"/>
      <c r="I30" s="67"/>
      <c r="J30" s="67"/>
      <c r="K30" s="81"/>
      <c r="L30" s="119">
        <f>SUM('таблица 2-19'!E31:K31)</f>
        <v>4399800</v>
      </c>
    </row>
    <row r="31" spans="1:11" ht="30" customHeight="1">
      <c r="A31" s="129" t="s">
        <v>99</v>
      </c>
      <c r="B31" s="83">
        <v>200</v>
      </c>
      <c r="C31" s="83" t="s">
        <v>84</v>
      </c>
      <c r="D31" s="84">
        <f>'таблица 2-19'!E31+'таблица 2-19'!J31</f>
        <v>4399800</v>
      </c>
      <c r="E31" s="84">
        <f>'таблица 2-19'!E32+'таблица 2-19'!E48+'таблица 2-19'!E55</f>
        <v>4214300</v>
      </c>
      <c r="F31" s="85"/>
      <c r="G31" s="86"/>
      <c r="H31" s="86"/>
      <c r="I31" s="86"/>
      <c r="J31" s="84">
        <f>'таблица 2-19'!J32+'таблица 2-19'!J48+'таблица 2-19'!J55</f>
        <v>185500</v>
      </c>
      <c r="K31" s="87"/>
    </row>
    <row r="32" spans="1:11" ht="26.25">
      <c r="A32" s="93" t="s">
        <v>100</v>
      </c>
      <c r="B32" s="43">
        <v>210</v>
      </c>
      <c r="C32" s="43">
        <v>110</v>
      </c>
      <c r="D32" s="130">
        <f>'таблица 2-19'!E32+'таблица 2-19'!J32</f>
        <v>3582200</v>
      </c>
      <c r="E32" s="44">
        <f>'таблица 2-19'!E33</f>
        <v>3582200</v>
      </c>
      <c r="F32" s="88"/>
      <c r="G32" s="89"/>
      <c r="H32" s="89"/>
      <c r="I32" s="89"/>
      <c r="J32" s="44">
        <f>'таблица 2-19'!J33</f>
        <v>0</v>
      </c>
      <c r="K32" s="90"/>
    </row>
    <row r="33" spans="1:11" ht="29.25" customHeight="1">
      <c r="A33" s="131" t="s">
        <v>94</v>
      </c>
      <c r="B33" s="219">
        <v>211</v>
      </c>
      <c r="C33" s="219">
        <v>110</v>
      </c>
      <c r="D33" s="221">
        <f>'таблица 2-19'!D35+'таблица 2-19'!D42</f>
        <v>3582200</v>
      </c>
      <c r="E33" s="221">
        <f>'таблица 2-19'!E35+'таблица 2-19'!E42</f>
        <v>3582200</v>
      </c>
      <c r="F33" s="224"/>
      <c r="G33" s="223"/>
      <c r="H33" s="223"/>
      <c r="I33" s="223"/>
      <c r="J33" s="220">
        <v>0</v>
      </c>
      <c r="K33" s="225"/>
    </row>
    <row r="34" spans="1:11" ht="15" customHeight="1">
      <c r="A34" s="132" t="s">
        <v>101</v>
      </c>
      <c r="B34" s="219"/>
      <c r="C34" s="219"/>
      <c r="D34" s="221"/>
      <c r="E34" s="221"/>
      <c r="F34" s="224"/>
      <c r="G34" s="223"/>
      <c r="H34" s="223"/>
      <c r="I34" s="223"/>
      <c r="J34" s="220"/>
      <c r="K34" s="225"/>
    </row>
    <row r="35" spans="1:11" ht="15" customHeight="1">
      <c r="A35" s="133" t="s">
        <v>102</v>
      </c>
      <c r="B35" s="219"/>
      <c r="C35" s="219">
        <v>111</v>
      </c>
      <c r="D35" s="221">
        <f>'таблица 2-19'!D37+'таблица 2-19'!D39</f>
        <v>2751350</v>
      </c>
      <c r="E35" s="221">
        <f>'таблица 2-19'!E37+'таблица 2-19'!E39</f>
        <v>2751350</v>
      </c>
      <c r="F35" s="224"/>
      <c r="G35" s="223"/>
      <c r="H35" s="223"/>
      <c r="I35" s="223"/>
      <c r="J35" s="220">
        <v>0</v>
      </c>
      <c r="K35" s="225"/>
    </row>
    <row r="36" spans="1:11" ht="15">
      <c r="A36" s="128" t="s">
        <v>103</v>
      </c>
      <c r="B36" s="219"/>
      <c r="C36" s="219"/>
      <c r="D36" s="221"/>
      <c r="E36" s="221"/>
      <c r="F36" s="224"/>
      <c r="G36" s="223"/>
      <c r="H36" s="223"/>
      <c r="I36" s="223"/>
      <c r="J36" s="220"/>
      <c r="K36" s="225"/>
    </row>
    <row r="37" spans="1:11" ht="29.25" customHeight="1">
      <c r="A37" s="131" t="s">
        <v>27</v>
      </c>
      <c r="B37" s="219"/>
      <c r="C37" s="219">
        <v>111</v>
      </c>
      <c r="D37" s="221">
        <f>'таблица 2-19'!E37</f>
        <v>2370050</v>
      </c>
      <c r="E37" s="220">
        <v>2370050</v>
      </c>
      <c r="F37" s="224"/>
      <c r="G37" s="223"/>
      <c r="H37" s="223"/>
      <c r="I37" s="223"/>
      <c r="J37" s="220">
        <v>0</v>
      </c>
      <c r="K37" s="225"/>
    </row>
    <row r="38" spans="1:11" ht="29.25" customHeight="1">
      <c r="A38" s="132" t="s">
        <v>104</v>
      </c>
      <c r="B38" s="219"/>
      <c r="C38" s="219"/>
      <c r="D38" s="221"/>
      <c r="E38" s="220"/>
      <c r="F38" s="224"/>
      <c r="G38" s="223"/>
      <c r="H38" s="223"/>
      <c r="I38" s="223"/>
      <c r="J38" s="220"/>
      <c r="K38" s="225"/>
    </row>
    <row r="39" spans="1:11" ht="25.5">
      <c r="A39" s="132" t="s">
        <v>105</v>
      </c>
      <c r="B39" s="56"/>
      <c r="C39" s="56">
        <v>111</v>
      </c>
      <c r="D39" s="57">
        <f>'таблица 2-19'!E39</f>
        <v>381300</v>
      </c>
      <c r="E39" s="58">
        <v>381300</v>
      </c>
      <c r="F39" s="69"/>
      <c r="G39" s="67"/>
      <c r="H39" s="67"/>
      <c r="I39" s="67"/>
      <c r="J39" s="40">
        <v>0</v>
      </c>
      <c r="K39" s="81"/>
    </row>
    <row r="40" spans="1:11" ht="36">
      <c r="A40" s="73" t="s">
        <v>106</v>
      </c>
      <c r="B40" s="56"/>
      <c r="C40" s="56">
        <v>112</v>
      </c>
      <c r="D40" s="57">
        <f>'таблица 2-18'!D42</f>
        <v>0</v>
      </c>
      <c r="E40" s="76">
        <f>'таблица 2-18'!E42</f>
        <v>0</v>
      </c>
      <c r="F40" s="69"/>
      <c r="G40" s="67"/>
      <c r="H40" s="67"/>
      <c r="I40" s="67"/>
      <c r="J40" s="40">
        <f>'таблица 2-18'!J42</f>
        <v>0</v>
      </c>
      <c r="K40" s="81"/>
    </row>
    <row r="41" spans="1:11" ht="58.5" customHeight="1">
      <c r="A41" s="97"/>
      <c r="B41" s="48"/>
      <c r="C41" s="48"/>
      <c r="D41" s="61"/>
      <c r="E41" s="98"/>
      <c r="F41" s="51"/>
      <c r="G41" s="50"/>
      <c r="H41" s="50"/>
      <c r="I41" s="50"/>
      <c r="J41" s="49"/>
      <c r="K41" s="52"/>
    </row>
    <row r="42" spans="1:11" ht="25.5">
      <c r="A42" s="127" t="s">
        <v>107</v>
      </c>
      <c r="B42" s="93"/>
      <c r="C42" s="38">
        <v>119</v>
      </c>
      <c r="D42" s="39">
        <f>'таблица 2-19'!D43+'таблица 2-19'!D46</f>
        <v>830850</v>
      </c>
      <c r="E42" s="39">
        <f>'таблица 2-19'!E43+'таблица 2-19'!E46</f>
        <v>830850</v>
      </c>
      <c r="F42" s="92"/>
      <c r="G42" s="93"/>
      <c r="H42" s="93"/>
      <c r="I42" s="93"/>
      <c r="J42" s="40"/>
      <c r="K42" s="94"/>
    </row>
    <row r="43" spans="1:11" ht="15">
      <c r="A43" s="131" t="s">
        <v>27</v>
      </c>
      <c r="B43" s="219"/>
      <c r="C43" s="219">
        <v>119</v>
      </c>
      <c r="D43" s="221">
        <f>'таблица 2-19'!E43</f>
        <v>715750</v>
      </c>
      <c r="E43" s="220">
        <v>715750</v>
      </c>
      <c r="F43" s="224"/>
      <c r="G43" s="223"/>
      <c r="H43" s="223"/>
      <c r="I43" s="223"/>
      <c r="J43" s="232">
        <v>0</v>
      </c>
      <c r="K43" s="225"/>
    </row>
    <row r="44" spans="1:11" ht="25.5">
      <c r="A44" s="132" t="s">
        <v>104</v>
      </c>
      <c r="B44" s="219"/>
      <c r="C44" s="219"/>
      <c r="D44" s="221"/>
      <c r="E44" s="220"/>
      <c r="F44" s="224"/>
      <c r="G44" s="223"/>
      <c r="H44" s="223"/>
      <c r="I44" s="223"/>
      <c r="J44" s="232"/>
      <c r="K44" s="225"/>
    </row>
    <row r="45" spans="1:11" ht="15" hidden="1">
      <c r="A45" s="134"/>
      <c r="B45" s="48"/>
      <c r="C45" s="48"/>
      <c r="D45" s="61"/>
      <c r="E45" s="49"/>
      <c r="F45" s="51"/>
      <c r="G45" s="50"/>
      <c r="H45" s="50"/>
      <c r="I45" s="50"/>
      <c r="J45" s="49"/>
      <c r="K45" s="135"/>
    </row>
    <row r="46" spans="1:11" ht="30" customHeight="1">
      <c r="A46" s="136" t="s">
        <v>105</v>
      </c>
      <c r="B46" s="38"/>
      <c r="C46" s="38">
        <v>119</v>
      </c>
      <c r="D46" s="39">
        <f>'таблица 2-19'!E46</f>
        <v>115100</v>
      </c>
      <c r="E46" s="40">
        <v>115100</v>
      </c>
      <c r="F46" s="92"/>
      <c r="G46" s="93"/>
      <c r="H46" s="93"/>
      <c r="I46" s="93"/>
      <c r="J46" s="40">
        <v>0</v>
      </c>
      <c r="K46" s="94"/>
    </row>
    <row r="47" spans="1:11" ht="30" customHeight="1">
      <c r="A47" s="128" t="s">
        <v>108</v>
      </c>
      <c r="B47" s="56">
        <v>220</v>
      </c>
      <c r="C47" s="67"/>
      <c r="D47" s="58"/>
      <c r="E47" s="56"/>
      <c r="F47" s="69"/>
      <c r="G47" s="67"/>
      <c r="H47" s="67"/>
      <c r="I47" s="67"/>
      <c r="J47" s="67"/>
      <c r="K47" s="81"/>
    </row>
    <row r="48" spans="1:11" ht="45.75" customHeight="1" hidden="1">
      <c r="A48" s="128" t="s">
        <v>109</v>
      </c>
      <c r="B48" s="56">
        <v>230</v>
      </c>
      <c r="C48" s="38">
        <v>850</v>
      </c>
      <c r="D48" s="39">
        <f>'таблица 2-19'!D50+'таблица 2-19'!D52</f>
        <v>10000</v>
      </c>
      <c r="E48" s="39">
        <f>'таблица 2-19'!E50+'таблица 2-19'!E52</f>
        <v>10000</v>
      </c>
      <c r="F48" s="137"/>
      <c r="G48" s="138"/>
      <c r="H48" s="138"/>
      <c r="I48" s="138"/>
      <c r="J48" s="39">
        <f>'таблица 2-19'!J50+'таблица 2-19'!J52</f>
        <v>0</v>
      </c>
      <c r="K48" s="94"/>
    </row>
    <row r="49" spans="1:11" ht="15" customHeight="1">
      <c r="A49" s="139" t="s">
        <v>94</v>
      </c>
      <c r="B49" s="67"/>
      <c r="C49" s="50"/>
      <c r="D49" s="49"/>
      <c r="E49" s="48"/>
      <c r="F49" s="51"/>
      <c r="G49" s="50"/>
      <c r="H49" s="50"/>
      <c r="I49" s="50"/>
      <c r="J49" s="50"/>
      <c r="K49" s="135"/>
    </row>
    <row r="50" spans="1:11" ht="39" customHeight="1">
      <c r="A50" s="131" t="s">
        <v>94</v>
      </c>
      <c r="B50" s="223"/>
      <c r="C50" s="219">
        <v>851</v>
      </c>
      <c r="D50" s="221">
        <f>'таблица 2-19'!E50+'таблица 2-19'!J50</f>
        <v>5000</v>
      </c>
      <c r="E50" s="238">
        <v>5000</v>
      </c>
      <c r="F50" s="238"/>
      <c r="G50" s="238"/>
      <c r="H50" s="238"/>
      <c r="I50" s="238"/>
      <c r="J50" s="238">
        <v>0</v>
      </c>
      <c r="K50" s="240"/>
    </row>
    <row r="51" spans="1:11" ht="15" customHeight="1">
      <c r="A51" s="132" t="s">
        <v>110</v>
      </c>
      <c r="B51" s="223"/>
      <c r="C51" s="219"/>
      <c r="D51" s="221"/>
      <c r="E51" s="238"/>
      <c r="F51" s="238"/>
      <c r="G51" s="238"/>
      <c r="H51" s="238"/>
      <c r="I51" s="238"/>
      <c r="J51" s="238"/>
      <c r="K51" s="240"/>
    </row>
    <row r="52" spans="1:11" ht="30" customHeight="1">
      <c r="A52" s="140" t="s">
        <v>111</v>
      </c>
      <c r="B52" s="67"/>
      <c r="C52" s="38">
        <v>853</v>
      </c>
      <c r="D52" s="141">
        <f>'таблица 2-19'!E52+'таблица 2-19'!J52</f>
        <v>5000</v>
      </c>
      <c r="E52" s="142">
        <v>5000</v>
      </c>
      <c r="F52" s="142"/>
      <c r="G52" s="142"/>
      <c r="H52" s="40"/>
      <c r="I52" s="143"/>
      <c r="J52" s="40"/>
      <c r="K52" s="144"/>
    </row>
    <row r="53" spans="1:11" ht="25.5">
      <c r="A53" s="127" t="s">
        <v>112</v>
      </c>
      <c r="B53" s="38">
        <v>240</v>
      </c>
      <c r="C53" s="145"/>
      <c r="D53" s="64"/>
      <c r="E53" s="56"/>
      <c r="F53" s="69"/>
      <c r="G53" s="67"/>
      <c r="H53" s="67"/>
      <c r="I53" s="67"/>
      <c r="J53" s="67"/>
      <c r="K53" s="81"/>
    </row>
    <row r="54" spans="1:12" ht="25.5">
      <c r="A54" s="127" t="s">
        <v>113</v>
      </c>
      <c r="B54" s="43">
        <v>250</v>
      </c>
      <c r="C54" s="67"/>
      <c r="D54" s="58"/>
      <c r="E54" s="56"/>
      <c r="F54" s="69"/>
      <c r="G54" s="67"/>
      <c r="H54" s="67"/>
      <c r="I54" s="67"/>
      <c r="J54" s="67"/>
      <c r="K54" s="81"/>
      <c r="L54" s="119">
        <f>SUM('таблица 2-19'!E55:K55)</f>
        <v>807600</v>
      </c>
    </row>
    <row r="55" spans="1:11" ht="25.5">
      <c r="A55" s="171" t="s">
        <v>114</v>
      </c>
      <c r="B55" s="43">
        <v>260</v>
      </c>
      <c r="C55" s="43" t="s">
        <v>84</v>
      </c>
      <c r="D55" s="57">
        <f>'таблица 2-19'!D56+'таблица 2-19'!D57+'таблица 2-19'!D58+'таблица 2-19'!D59</f>
        <v>807600</v>
      </c>
      <c r="E55" s="57">
        <f>'таблица 2-19'!E56+'таблица 2-19'!E57+'таблица 2-19'!E58+'таблица 2-19'!E59</f>
        <v>622100</v>
      </c>
      <c r="F55" s="146"/>
      <c r="G55" s="146"/>
      <c r="H55" s="146"/>
      <c r="I55" s="146"/>
      <c r="J55" s="57">
        <f>'таблица 2-19'!J56+'таблица 2-19'!J57+'таблица 2-19'!J58+'таблица 2-19'!J59</f>
        <v>185500</v>
      </c>
      <c r="K55" s="147"/>
    </row>
    <row r="56" spans="1:11" ht="25.5">
      <c r="A56" s="132" t="s">
        <v>104</v>
      </c>
      <c r="B56" s="56"/>
      <c r="C56" s="56"/>
      <c r="D56" s="57">
        <f>'таблица 2-19'!E56+'таблица 2-19'!J56</f>
        <v>0</v>
      </c>
      <c r="E56" s="58">
        <v>0</v>
      </c>
      <c r="F56" s="58"/>
      <c r="G56" s="58"/>
      <c r="H56" s="58"/>
      <c r="I56" s="58"/>
      <c r="J56" s="58">
        <v>0</v>
      </c>
      <c r="K56" s="147"/>
    </row>
    <row r="57" spans="1:11" ht="25.5">
      <c r="A57" s="132" t="s">
        <v>115</v>
      </c>
      <c r="B57" s="56"/>
      <c r="C57" s="56"/>
      <c r="D57" s="57">
        <f>'таблица 2-19'!E57+'таблица 2-19'!J57</f>
        <v>622100</v>
      </c>
      <c r="E57" s="58">
        <v>622100</v>
      </c>
      <c r="F57" s="58"/>
      <c r="G57" s="58"/>
      <c r="H57" s="58"/>
      <c r="I57" s="58"/>
      <c r="J57" s="58">
        <v>0</v>
      </c>
      <c r="K57" s="147"/>
    </row>
    <row r="58" spans="1:11" ht="15">
      <c r="A58" s="148" t="s">
        <v>85</v>
      </c>
      <c r="B58" s="56"/>
      <c r="C58" s="56"/>
      <c r="D58" s="57">
        <f>'таблица 2-19'!E58+'таблица 2-19'!J58</f>
        <v>0</v>
      </c>
      <c r="E58" s="58">
        <v>0</v>
      </c>
      <c r="F58" s="58"/>
      <c r="G58" s="58"/>
      <c r="H58" s="58"/>
      <c r="I58" s="58"/>
      <c r="J58" s="58">
        <v>0</v>
      </c>
      <c r="K58" s="147"/>
    </row>
    <row r="59" spans="1:11" ht="27" customHeight="1">
      <c r="A59" s="148" t="s">
        <v>116</v>
      </c>
      <c r="B59" s="56"/>
      <c r="C59" s="56"/>
      <c r="D59" s="57">
        <f>'таблица 2-19'!E59+'таблица 2-19'!J59</f>
        <v>185500</v>
      </c>
      <c r="E59" s="58">
        <v>0</v>
      </c>
      <c r="F59" s="58"/>
      <c r="G59" s="58"/>
      <c r="H59" s="58"/>
      <c r="I59" s="58"/>
      <c r="J59" s="58">
        <v>185500</v>
      </c>
      <c r="K59" s="147"/>
    </row>
    <row r="60" spans="1:11" ht="25.5">
      <c r="A60" s="128" t="s">
        <v>118</v>
      </c>
      <c r="B60" s="149">
        <v>300</v>
      </c>
      <c r="C60" s="43" t="s">
        <v>84</v>
      </c>
      <c r="D60" s="99"/>
      <c r="E60" s="149"/>
      <c r="F60" s="150"/>
      <c r="G60" s="123"/>
      <c r="H60" s="123"/>
      <c r="I60" s="123"/>
      <c r="J60" s="123"/>
      <c r="K60" s="151"/>
    </row>
    <row r="61" spans="1:11" ht="15">
      <c r="A61" s="122" t="s">
        <v>94</v>
      </c>
      <c r="B61" s="239">
        <v>310</v>
      </c>
      <c r="C61" s="239"/>
      <c r="D61" s="239"/>
      <c r="E61" s="239"/>
      <c r="F61" s="239"/>
      <c r="G61" s="239"/>
      <c r="H61" s="239"/>
      <c r="I61" s="239"/>
      <c r="J61" s="239"/>
      <c r="K61" s="239"/>
    </row>
    <row r="62" spans="1:11" ht="15">
      <c r="A62" s="122" t="s">
        <v>119</v>
      </c>
      <c r="B62" s="239"/>
      <c r="C62" s="239"/>
      <c r="D62" s="239"/>
      <c r="E62" s="239"/>
      <c r="F62" s="239"/>
      <c r="G62" s="239"/>
      <c r="H62" s="239"/>
      <c r="I62" s="239"/>
      <c r="J62" s="239"/>
      <c r="K62" s="239"/>
    </row>
    <row r="63" spans="1:11" ht="15">
      <c r="A63" s="152" t="s">
        <v>120</v>
      </c>
      <c r="B63" s="38">
        <v>320</v>
      </c>
      <c r="C63" s="153"/>
      <c r="D63" s="38"/>
      <c r="E63" s="154"/>
      <c r="F63" s="93"/>
      <c r="G63" s="93"/>
      <c r="H63" s="153"/>
      <c r="I63" s="93"/>
      <c r="J63" s="153"/>
      <c r="K63" s="93"/>
    </row>
    <row r="64" spans="1:11" ht="25.5">
      <c r="A64" s="128" t="s">
        <v>121</v>
      </c>
      <c r="B64" s="149">
        <v>400</v>
      </c>
      <c r="C64" s="123"/>
      <c r="D64" s="149"/>
      <c r="E64" s="149"/>
      <c r="F64" s="123"/>
      <c r="G64" s="123"/>
      <c r="H64" s="123"/>
      <c r="I64" s="123"/>
      <c r="J64" s="123"/>
      <c r="K64" s="123"/>
    </row>
    <row r="65" spans="1:11" ht="15">
      <c r="A65" s="122" t="s">
        <v>122</v>
      </c>
      <c r="B65" s="219">
        <v>410</v>
      </c>
      <c r="C65" s="223"/>
      <c r="D65" s="220"/>
      <c r="E65" s="219"/>
      <c r="F65" s="224"/>
      <c r="G65" s="223"/>
      <c r="H65" s="223"/>
      <c r="I65" s="223"/>
      <c r="J65" s="223"/>
      <c r="K65" s="225"/>
    </row>
    <row r="66" spans="1:11" ht="15">
      <c r="A66" s="128" t="s">
        <v>123</v>
      </c>
      <c r="B66" s="219"/>
      <c r="C66" s="223"/>
      <c r="D66" s="220"/>
      <c r="E66" s="219"/>
      <c r="F66" s="224"/>
      <c r="G66" s="223"/>
      <c r="H66" s="223"/>
      <c r="I66" s="223"/>
      <c r="J66" s="223"/>
      <c r="K66" s="225"/>
    </row>
    <row r="67" spans="1:11" ht="15">
      <c r="A67" s="128" t="s">
        <v>124</v>
      </c>
      <c r="B67" s="56">
        <v>420</v>
      </c>
      <c r="C67" s="67"/>
      <c r="D67" s="58"/>
      <c r="E67" s="56"/>
      <c r="F67" s="69"/>
      <c r="G67" s="67"/>
      <c r="H67" s="67"/>
      <c r="I67" s="67"/>
      <c r="J67" s="67"/>
      <c r="K67" s="81"/>
    </row>
    <row r="68" spans="1:11" ht="15">
      <c r="A68" s="128" t="s">
        <v>125</v>
      </c>
      <c r="B68" s="56">
        <v>500</v>
      </c>
      <c r="C68" s="56" t="s">
        <v>84</v>
      </c>
      <c r="D68" s="58"/>
      <c r="E68" s="56"/>
      <c r="F68" s="69"/>
      <c r="G68" s="67"/>
      <c r="H68" s="67"/>
      <c r="I68" s="67"/>
      <c r="J68" s="67"/>
      <c r="K68" s="81"/>
    </row>
    <row r="69" spans="1:11" ht="15">
      <c r="A69" s="128" t="s">
        <v>126</v>
      </c>
      <c r="B69" s="56">
        <v>600</v>
      </c>
      <c r="C69" s="56" t="s">
        <v>84</v>
      </c>
      <c r="D69" s="58"/>
      <c r="E69" s="56"/>
      <c r="F69" s="69"/>
      <c r="G69" s="67"/>
      <c r="H69" s="67"/>
      <c r="I69" s="67"/>
      <c r="J69" s="67"/>
      <c r="K69" s="81"/>
    </row>
  </sheetData>
  <sheetProtection selectLockedCells="1" selectUnlockedCells="1"/>
  <mergeCells count="108">
    <mergeCell ref="J65:J66"/>
    <mergeCell ref="K65:K66"/>
    <mergeCell ref="J61:J62"/>
    <mergeCell ref="K61:K62"/>
    <mergeCell ref="B65:B66"/>
    <mergeCell ref="C65:C66"/>
    <mergeCell ref="D65:D66"/>
    <mergeCell ref="E65:E66"/>
    <mergeCell ref="F65:F66"/>
    <mergeCell ref="G65:G66"/>
    <mergeCell ref="H65:H66"/>
    <mergeCell ref="I65:I66"/>
    <mergeCell ref="J50:J51"/>
    <mergeCell ref="K50:K51"/>
    <mergeCell ref="B61:B62"/>
    <mergeCell ref="C61:C62"/>
    <mergeCell ref="D61:D62"/>
    <mergeCell ref="E61:E62"/>
    <mergeCell ref="F61:F62"/>
    <mergeCell ref="G61:G62"/>
    <mergeCell ref="H61:H62"/>
    <mergeCell ref="I61:I62"/>
    <mergeCell ref="J43:J44"/>
    <mergeCell ref="K43:K44"/>
    <mergeCell ref="B50:B51"/>
    <mergeCell ref="C50:C51"/>
    <mergeCell ref="D50:D51"/>
    <mergeCell ref="E50:E51"/>
    <mergeCell ref="F50:F51"/>
    <mergeCell ref="G50:G51"/>
    <mergeCell ref="H50:H51"/>
    <mergeCell ref="I50:I51"/>
    <mergeCell ref="J37:J38"/>
    <mergeCell ref="K37:K38"/>
    <mergeCell ref="B43:B44"/>
    <mergeCell ref="C43:C44"/>
    <mergeCell ref="D43:D44"/>
    <mergeCell ref="E43:E44"/>
    <mergeCell ref="F43:F44"/>
    <mergeCell ref="G43:G44"/>
    <mergeCell ref="H43:H44"/>
    <mergeCell ref="I43:I44"/>
    <mergeCell ref="J35:J36"/>
    <mergeCell ref="K35:K36"/>
    <mergeCell ref="B37:B38"/>
    <mergeCell ref="C37:C38"/>
    <mergeCell ref="D37:D38"/>
    <mergeCell ref="E37:E38"/>
    <mergeCell ref="F37:F38"/>
    <mergeCell ref="G37:G38"/>
    <mergeCell ref="H37:H38"/>
    <mergeCell ref="I37:I38"/>
    <mergeCell ref="J33:J34"/>
    <mergeCell ref="K33:K34"/>
    <mergeCell ref="B35:B36"/>
    <mergeCell ref="C35:C36"/>
    <mergeCell ref="D35:D36"/>
    <mergeCell ref="E35:E36"/>
    <mergeCell ref="F35:F36"/>
    <mergeCell ref="G35:G36"/>
    <mergeCell ref="H35:H36"/>
    <mergeCell ref="I35:I36"/>
    <mergeCell ref="J18:J19"/>
    <mergeCell ref="K18:K19"/>
    <mergeCell ref="B33:B34"/>
    <mergeCell ref="C33:C34"/>
    <mergeCell ref="D33:D34"/>
    <mergeCell ref="E33:E34"/>
    <mergeCell ref="F33:F34"/>
    <mergeCell ref="G33:G34"/>
    <mergeCell ref="H33:H34"/>
    <mergeCell ref="I33:I34"/>
    <mergeCell ref="J14:J15"/>
    <mergeCell ref="K14:K15"/>
    <mergeCell ref="B18:B19"/>
    <mergeCell ref="C18:C19"/>
    <mergeCell ref="D18:D19"/>
    <mergeCell ref="E18:E19"/>
    <mergeCell ref="F18:F19"/>
    <mergeCell ref="G18:G19"/>
    <mergeCell ref="H18:H19"/>
    <mergeCell ref="I18:I19"/>
    <mergeCell ref="I10:I11"/>
    <mergeCell ref="J10:K10"/>
    <mergeCell ref="B14:B15"/>
    <mergeCell ref="C14:C15"/>
    <mergeCell ref="D14:D15"/>
    <mergeCell ref="E14:E15"/>
    <mergeCell ref="F14:F15"/>
    <mergeCell ref="G14:G15"/>
    <mergeCell ref="H14:H15"/>
    <mergeCell ref="I14:I15"/>
    <mergeCell ref="A8:A11"/>
    <mergeCell ref="B8:B11"/>
    <mergeCell ref="C8:C11"/>
    <mergeCell ref="D8:K8"/>
    <mergeCell ref="D9:D11"/>
    <mergeCell ref="E9:K9"/>
    <mergeCell ref="E10:E11"/>
    <mergeCell ref="F10:F11"/>
    <mergeCell ref="G10:G11"/>
    <mergeCell ref="H10:H11"/>
    <mergeCell ref="A1:K1"/>
    <mergeCell ref="A2:K2"/>
    <mergeCell ref="A3:K3"/>
    <mergeCell ref="A4:K4"/>
    <mergeCell ref="A6:K6"/>
    <mergeCell ref="A7:K7"/>
  </mergeCells>
  <printOptions/>
  <pageMargins left="1.1020833333333333" right="0.39375" top="1.3388888888888888" bottom="0.19652777777777777" header="0.5118055555555555" footer="0.511805555555555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40">
      <selection activeCell="E54" sqref="E54"/>
    </sheetView>
  </sheetViews>
  <sheetFormatPr defaultColWidth="9.140625" defaultRowHeight="15"/>
  <cols>
    <col min="1" max="1" width="31.7109375" style="0" customWidth="1"/>
    <col min="2" max="2" width="6.7109375" style="0" customWidth="1"/>
    <col min="3" max="3" width="13.7109375" style="0" customWidth="1"/>
    <col min="4" max="4" width="11.7109375" style="0" customWidth="1"/>
    <col min="5" max="5" width="18.140625" style="0" customWidth="1"/>
    <col min="6" max="6" width="16.421875" style="0" customWidth="1"/>
    <col min="7" max="7" width="18.7109375" style="0" customWidth="1"/>
    <col min="8" max="8" width="14.57421875" style="0" customWidth="1"/>
    <col min="9" max="9" width="14.00390625" style="0" customWidth="1"/>
    <col min="10" max="10" width="11.8515625" style="0" customWidth="1"/>
    <col min="11" max="11" width="13.140625" style="0" customWidth="1"/>
    <col min="12" max="12" width="13.00390625" style="0" customWidth="1"/>
  </cols>
  <sheetData>
    <row r="1" spans="1:11" ht="27" customHeight="1">
      <c r="A1" s="214" t="s">
        <v>68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8.75" customHeight="1">
      <c r="A2" s="215">
        <v>2021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26" customFormat="1" ht="18.75" customHeight="1">
      <c r="A3" s="216" t="s">
        <v>69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26" customFormat="1" ht="18.75" customHeight="1">
      <c r="A4" s="216" t="s">
        <v>70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s="26" customFormat="1" ht="18.75" customHeight="1">
      <c r="A5" s="217" t="s">
        <v>189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33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</row>
    <row r="7" spans="1:11" ht="37.5" customHeight="1">
      <c r="A7" s="213" t="s">
        <v>36</v>
      </c>
      <c r="B7" s="213" t="s">
        <v>71</v>
      </c>
      <c r="C7" s="213" t="s">
        <v>72</v>
      </c>
      <c r="D7" s="213" t="s">
        <v>73</v>
      </c>
      <c r="E7" s="213"/>
      <c r="F7" s="213"/>
      <c r="G7" s="213"/>
      <c r="H7" s="213"/>
      <c r="I7" s="213"/>
      <c r="J7" s="213"/>
      <c r="K7" s="213"/>
    </row>
    <row r="8" spans="1:11" ht="18.75" customHeight="1">
      <c r="A8" s="213"/>
      <c r="B8" s="213"/>
      <c r="C8" s="213"/>
      <c r="D8" s="213" t="s">
        <v>74</v>
      </c>
      <c r="E8" s="213" t="s">
        <v>27</v>
      </c>
      <c r="F8" s="213"/>
      <c r="G8" s="213"/>
      <c r="H8" s="213"/>
      <c r="I8" s="213"/>
      <c r="J8" s="213"/>
      <c r="K8" s="213"/>
    </row>
    <row r="9" spans="1:11" ht="84" customHeight="1">
      <c r="A9" s="213"/>
      <c r="B9" s="213"/>
      <c r="C9" s="213"/>
      <c r="D9" s="213"/>
      <c r="E9" s="213" t="s">
        <v>75</v>
      </c>
      <c r="F9" s="213" t="s">
        <v>76</v>
      </c>
      <c r="G9" s="212" t="s">
        <v>77</v>
      </c>
      <c r="H9" s="213" t="s">
        <v>78</v>
      </c>
      <c r="I9" s="213" t="s">
        <v>79</v>
      </c>
      <c r="J9" s="213" t="s">
        <v>80</v>
      </c>
      <c r="K9" s="213"/>
    </row>
    <row r="10" spans="1:11" ht="101.25" customHeight="1">
      <c r="A10" s="213"/>
      <c r="B10" s="213"/>
      <c r="C10" s="213"/>
      <c r="D10" s="213"/>
      <c r="E10" s="213"/>
      <c r="F10" s="213"/>
      <c r="G10" s="212"/>
      <c r="H10" s="213"/>
      <c r="I10" s="213"/>
      <c r="J10" s="29" t="s">
        <v>74</v>
      </c>
      <c r="K10" s="29" t="s">
        <v>81</v>
      </c>
    </row>
    <row r="11" spans="1:11" ht="18.75" customHeight="1">
      <c r="A11" s="30">
        <v>1</v>
      </c>
      <c r="B11" s="29">
        <v>2</v>
      </c>
      <c r="C11" s="29">
        <v>3</v>
      </c>
      <c r="D11" s="29">
        <v>4</v>
      </c>
      <c r="E11" s="29">
        <v>5</v>
      </c>
      <c r="F11" s="31" t="s">
        <v>82</v>
      </c>
      <c r="G11" s="28">
        <v>6</v>
      </c>
      <c r="H11" s="30">
        <v>7</v>
      </c>
      <c r="I11" s="29">
        <v>8</v>
      </c>
      <c r="J11" s="29">
        <v>9</v>
      </c>
      <c r="K11" s="29">
        <v>10</v>
      </c>
    </row>
    <row r="12" spans="1:12" ht="30" customHeight="1">
      <c r="A12" s="120" t="s">
        <v>83</v>
      </c>
      <c r="B12" s="33">
        <v>100</v>
      </c>
      <c r="C12" s="33" t="s">
        <v>84</v>
      </c>
      <c r="D12" s="34">
        <f>'таблица 2-20'!D13+'таблица 2-20'!D15</f>
        <v>4399800</v>
      </c>
      <c r="E12" s="34">
        <f>'таблица 2-20'!E15</f>
        <v>4214300</v>
      </c>
      <c r="F12" s="35" t="s">
        <v>30</v>
      </c>
      <c r="G12" s="121" t="s">
        <v>30</v>
      </c>
      <c r="H12" s="36" t="s">
        <v>30</v>
      </c>
      <c r="I12" s="33" t="s">
        <v>30</v>
      </c>
      <c r="J12" s="34">
        <f>'таблица 2-20'!J13+'таблица 2-20'!J15</f>
        <v>185500</v>
      </c>
      <c r="K12" s="33" t="s">
        <v>30</v>
      </c>
      <c r="L12" s="119">
        <f>SUM('таблица 2-20'!E12:K12)</f>
        <v>4399800</v>
      </c>
    </row>
    <row r="13" spans="1:11" ht="15" customHeight="1">
      <c r="A13" s="122" t="s">
        <v>27</v>
      </c>
      <c r="B13" s="219">
        <v>110</v>
      </c>
      <c r="C13" s="219">
        <v>120</v>
      </c>
      <c r="D13" s="221">
        <f>'таблица 2-20'!J13</f>
        <v>0</v>
      </c>
      <c r="E13" s="219" t="s">
        <v>84</v>
      </c>
      <c r="F13" s="213" t="s">
        <v>30</v>
      </c>
      <c r="G13" s="222" t="s">
        <v>84</v>
      </c>
      <c r="H13" s="219" t="s">
        <v>84</v>
      </c>
      <c r="I13" s="219" t="s">
        <v>84</v>
      </c>
      <c r="J13" s="220">
        <v>0</v>
      </c>
      <c r="K13" s="219" t="s">
        <v>84</v>
      </c>
    </row>
    <row r="14" spans="1:11" ht="15" customHeight="1">
      <c r="A14" s="123" t="s">
        <v>85</v>
      </c>
      <c r="B14" s="219"/>
      <c r="C14" s="219"/>
      <c r="D14" s="221"/>
      <c r="E14" s="219"/>
      <c r="F14" s="213"/>
      <c r="G14" s="222"/>
      <c r="H14" s="219"/>
      <c r="I14" s="219"/>
      <c r="J14" s="219"/>
      <c r="K14" s="219"/>
    </row>
    <row r="15" spans="1:11" ht="30" customHeight="1">
      <c r="A15" s="93" t="s">
        <v>86</v>
      </c>
      <c r="B15" s="43">
        <v>120</v>
      </c>
      <c r="C15" s="43">
        <v>130</v>
      </c>
      <c r="D15" s="44">
        <f>'таблица 2-20'!E15+'таблица 2-20'!J15</f>
        <v>4399800</v>
      </c>
      <c r="E15" s="44">
        <f>'таблица 2-20'!E17+'таблица 2-20'!E19+'таблица 2-20'!E21+'таблица 2-20'!E22</f>
        <v>4214300</v>
      </c>
      <c r="F15" s="45" t="s">
        <v>30</v>
      </c>
      <c r="G15" s="43" t="s">
        <v>84</v>
      </c>
      <c r="H15" s="43" t="s">
        <v>84</v>
      </c>
      <c r="I15" s="43" t="s">
        <v>30</v>
      </c>
      <c r="J15" s="44">
        <f>'таблица 2-20'!J17+'таблица 2-20'!J19+'таблица 2-20'!J21+'таблица 2-20'!J22</f>
        <v>185500</v>
      </c>
      <c r="K15" s="46" t="s">
        <v>30</v>
      </c>
    </row>
    <row r="16" spans="1:11" s="26" customFormat="1" ht="152.25" customHeight="1">
      <c r="A16" s="50"/>
      <c r="B16" s="48"/>
      <c r="C16" s="48"/>
      <c r="D16" s="49"/>
      <c r="E16" s="50"/>
      <c r="F16" s="51"/>
      <c r="G16" s="48"/>
      <c r="H16" s="48"/>
      <c r="I16" s="50"/>
      <c r="J16" s="50"/>
      <c r="K16" s="52"/>
    </row>
    <row r="17" spans="1:11" ht="15" customHeight="1">
      <c r="A17" s="124" t="s">
        <v>27</v>
      </c>
      <c r="B17" s="219"/>
      <c r="C17" s="219">
        <v>130</v>
      </c>
      <c r="D17" s="221">
        <f>'таблица 2-20'!E17</f>
        <v>3085800</v>
      </c>
      <c r="E17" s="220">
        <v>3085800</v>
      </c>
      <c r="F17" s="220"/>
      <c r="G17" s="220"/>
      <c r="H17" s="220"/>
      <c r="I17" s="220"/>
      <c r="J17" s="220">
        <v>0</v>
      </c>
      <c r="K17" s="220"/>
    </row>
    <row r="18" spans="1:11" ht="273.75" customHeight="1">
      <c r="A18" s="125" t="s">
        <v>87</v>
      </c>
      <c r="B18" s="219"/>
      <c r="C18" s="219"/>
      <c r="D18" s="221"/>
      <c r="E18" s="220"/>
      <c r="F18" s="220"/>
      <c r="G18" s="220"/>
      <c r="H18" s="220"/>
      <c r="I18" s="220"/>
      <c r="J18" s="220"/>
      <c r="K18" s="220"/>
    </row>
    <row r="19" spans="1:11" ht="134.25" customHeight="1">
      <c r="A19" s="126" t="s">
        <v>88</v>
      </c>
      <c r="B19" s="38"/>
      <c r="C19" s="56">
        <v>130</v>
      </c>
      <c r="D19" s="57">
        <f>'таблица 2-20'!E19</f>
        <v>496400</v>
      </c>
      <c r="E19" s="58">
        <v>496400</v>
      </c>
      <c r="F19" s="58"/>
      <c r="G19" s="58"/>
      <c r="H19" s="58"/>
      <c r="I19" s="58"/>
      <c r="J19" s="58">
        <v>0</v>
      </c>
      <c r="K19" s="59"/>
    </row>
    <row r="20" spans="1:11" ht="20.25" customHeight="1">
      <c r="A20" s="50"/>
      <c r="B20" s="48"/>
      <c r="C20" s="48"/>
      <c r="D20" s="61"/>
      <c r="E20" s="49"/>
      <c r="F20" s="49"/>
      <c r="G20" s="49"/>
      <c r="H20" s="49"/>
      <c r="I20" s="49"/>
      <c r="J20" s="49"/>
      <c r="K20" s="62"/>
    </row>
    <row r="21" spans="1:11" ht="104.25" customHeight="1">
      <c r="A21" s="93" t="s">
        <v>89</v>
      </c>
      <c r="B21" s="38"/>
      <c r="C21" s="38">
        <v>130</v>
      </c>
      <c r="D21" s="39">
        <f>'таблица 2-20'!E21</f>
        <v>632100</v>
      </c>
      <c r="E21" s="40">
        <v>632100</v>
      </c>
      <c r="F21" s="40"/>
      <c r="G21" s="40"/>
      <c r="H21" s="40"/>
      <c r="I21" s="40"/>
      <c r="J21" s="40">
        <v>0</v>
      </c>
      <c r="K21" s="60"/>
    </row>
    <row r="22" spans="1:11" ht="30" customHeight="1">
      <c r="A22" s="123" t="s">
        <v>90</v>
      </c>
      <c r="B22" s="67"/>
      <c r="C22" s="56">
        <v>130</v>
      </c>
      <c r="D22" s="57">
        <f>'таблица 2-20'!J22</f>
        <v>185500</v>
      </c>
      <c r="E22" s="58">
        <v>0</v>
      </c>
      <c r="F22" s="58"/>
      <c r="G22" s="58"/>
      <c r="H22" s="58"/>
      <c r="I22" s="58"/>
      <c r="J22" s="58">
        <v>185500</v>
      </c>
      <c r="K22" s="59"/>
    </row>
    <row r="23" spans="1:11" ht="30.75" customHeight="1">
      <c r="A23" s="127" t="s">
        <v>91</v>
      </c>
      <c r="B23" s="56">
        <v>130</v>
      </c>
      <c r="C23" s="67"/>
      <c r="D23" s="68"/>
      <c r="E23" s="56" t="s">
        <v>84</v>
      </c>
      <c r="F23" s="69"/>
      <c r="G23" s="56" t="s">
        <v>84</v>
      </c>
      <c r="H23" s="56" t="s">
        <v>84</v>
      </c>
      <c r="I23" s="56" t="s">
        <v>84</v>
      </c>
      <c r="J23" s="67"/>
      <c r="K23" s="70" t="s">
        <v>84</v>
      </c>
    </row>
    <row r="24" spans="1:11" ht="66.75" customHeight="1">
      <c r="A24" s="127" t="s">
        <v>92</v>
      </c>
      <c r="B24" s="43">
        <v>140</v>
      </c>
      <c r="C24" s="63"/>
      <c r="D24" s="71"/>
      <c r="E24" s="43" t="s">
        <v>84</v>
      </c>
      <c r="F24" s="72"/>
      <c r="G24" s="43" t="s">
        <v>84</v>
      </c>
      <c r="H24" s="43" t="s">
        <v>84</v>
      </c>
      <c r="I24" s="43" t="s">
        <v>84</v>
      </c>
      <c r="J24" s="63"/>
      <c r="K24" s="46" t="s">
        <v>84</v>
      </c>
    </row>
    <row r="25" spans="1:11" ht="30.75" customHeight="1">
      <c r="A25" s="128" t="s">
        <v>93</v>
      </c>
      <c r="B25" s="56">
        <v>150</v>
      </c>
      <c r="C25" s="67"/>
      <c r="D25" s="68"/>
      <c r="E25" s="56" t="s">
        <v>84</v>
      </c>
      <c r="F25" s="69"/>
      <c r="G25" s="67"/>
      <c r="H25" s="67"/>
      <c r="I25" s="56" t="s">
        <v>84</v>
      </c>
      <c r="J25" s="56" t="s">
        <v>84</v>
      </c>
      <c r="K25" s="70" t="s">
        <v>84</v>
      </c>
    </row>
    <row r="26" spans="1:11" ht="15" customHeight="1">
      <c r="A26" s="128" t="s">
        <v>97</v>
      </c>
      <c r="B26" s="56">
        <v>160</v>
      </c>
      <c r="C26" s="67"/>
      <c r="D26" s="68"/>
      <c r="E26" s="56" t="s">
        <v>84</v>
      </c>
      <c r="F26" s="69"/>
      <c r="G26" s="56" t="s">
        <v>84</v>
      </c>
      <c r="H26" s="56" t="s">
        <v>84</v>
      </c>
      <c r="I26" s="56" t="s">
        <v>84</v>
      </c>
      <c r="J26" s="67"/>
      <c r="K26" s="81"/>
    </row>
    <row r="27" spans="1:11" ht="15" customHeight="1">
      <c r="A27" s="128" t="s">
        <v>98</v>
      </c>
      <c r="B27" s="56">
        <v>180</v>
      </c>
      <c r="C27" s="56" t="s">
        <v>84</v>
      </c>
      <c r="D27" s="68"/>
      <c r="E27" s="56" t="s">
        <v>84</v>
      </c>
      <c r="F27" s="69"/>
      <c r="G27" s="56" t="s">
        <v>84</v>
      </c>
      <c r="H27" s="56" t="s">
        <v>84</v>
      </c>
      <c r="I27" s="56" t="s">
        <v>84</v>
      </c>
      <c r="J27" s="67"/>
      <c r="K27" s="70" t="s">
        <v>84</v>
      </c>
    </row>
    <row r="28" spans="1:11" ht="15.75" customHeight="1">
      <c r="A28" s="128"/>
      <c r="B28" s="67"/>
      <c r="C28" s="67"/>
      <c r="D28" s="68"/>
      <c r="E28" s="67"/>
      <c r="F28" s="69"/>
      <c r="G28" s="67"/>
      <c r="H28" s="67"/>
      <c r="I28" s="67"/>
      <c r="J28" s="67"/>
      <c r="K28" s="81"/>
    </row>
    <row r="29" spans="1:12" ht="22.5" customHeight="1">
      <c r="A29" s="129" t="s">
        <v>99</v>
      </c>
      <c r="B29" s="83">
        <v>200</v>
      </c>
      <c r="C29" s="83" t="s">
        <v>84</v>
      </c>
      <c r="D29" s="84">
        <f>'таблица 2-20'!E29+'таблица 2-20'!J29</f>
        <v>4399800</v>
      </c>
      <c r="E29" s="84">
        <f>'таблица 2-20'!E30+'таблица 2-20'!E44+'таблица 2-20'!E51</f>
        <v>4214300</v>
      </c>
      <c r="F29" s="85"/>
      <c r="G29" s="86"/>
      <c r="H29" s="86"/>
      <c r="I29" s="86"/>
      <c r="J29" s="84">
        <f>'таблица 2-20'!J30+'таблица 2-20'!J44+'таблица 2-20'!J51</f>
        <v>185500</v>
      </c>
      <c r="K29" s="87"/>
      <c r="L29" s="119">
        <f>SUM('таблица 2-20'!E29:K29)</f>
        <v>4399800</v>
      </c>
    </row>
    <row r="30" spans="1:11" ht="30" customHeight="1">
      <c r="A30" s="93" t="s">
        <v>100</v>
      </c>
      <c r="B30" s="43">
        <v>210</v>
      </c>
      <c r="C30" s="43">
        <v>110</v>
      </c>
      <c r="D30" s="130">
        <f>'таблица 2-20'!E30+'таблица 2-20'!J30</f>
        <v>3582200</v>
      </c>
      <c r="E30" s="44">
        <f>'таблица 2-20'!E31</f>
        <v>3582200</v>
      </c>
      <c r="F30" s="88"/>
      <c r="G30" s="89"/>
      <c r="H30" s="89"/>
      <c r="I30" s="89"/>
      <c r="J30" s="44">
        <f>'таблица 2-20'!J31</f>
        <v>0</v>
      </c>
      <c r="K30" s="90"/>
    </row>
    <row r="31" spans="1:12" ht="15">
      <c r="A31" s="131" t="s">
        <v>94</v>
      </c>
      <c r="B31" s="219">
        <v>211</v>
      </c>
      <c r="C31" s="219">
        <v>110</v>
      </c>
      <c r="D31" s="221">
        <f>'таблица 2-20'!D33+'таблица 2-20'!D38</f>
        <v>3582200</v>
      </c>
      <c r="E31" s="221">
        <f>'таблица 2-20'!E33+'таблица 2-20'!E38</f>
        <v>3582200</v>
      </c>
      <c r="F31" s="224"/>
      <c r="G31" s="223"/>
      <c r="H31" s="223"/>
      <c r="I31" s="223"/>
      <c r="J31" s="220">
        <v>0</v>
      </c>
      <c r="K31" s="225"/>
      <c r="L31">
        <f>L12-L29</f>
        <v>0</v>
      </c>
    </row>
    <row r="32" spans="1:11" ht="29.25" customHeight="1">
      <c r="A32" s="132" t="s">
        <v>101</v>
      </c>
      <c r="B32" s="219"/>
      <c r="C32" s="219"/>
      <c r="D32" s="221"/>
      <c r="E32" s="221"/>
      <c r="F32" s="224"/>
      <c r="G32" s="223"/>
      <c r="H32" s="223"/>
      <c r="I32" s="223"/>
      <c r="J32" s="220"/>
      <c r="K32" s="225"/>
    </row>
    <row r="33" spans="1:11" ht="15" customHeight="1">
      <c r="A33" s="133" t="s">
        <v>102</v>
      </c>
      <c r="B33" s="219"/>
      <c r="C33" s="219">
        <v>111</v>
      </c>
      <c r="D33" s="221">
        <f>'таблица 2-20'!D35+'таблица 2-20'!D37</f>
        <v>2751350</v>
      </c>
      <c r="E33" s="221">
        <f>'таблица 2-20'!E35+'таблица 2-20'!E37</f>
        <v>2751350</v>
      </c>
      <c r="F33" s="224"/>
      <c r="G33" s="223"/>
      <c r="H33" s="223"/>
      <c r="I33" s="223"/>
      <c r="J33" s="220">
        <v>0</v>
      </c>
      <c r="K33" s="225"/>
    </row>
    <row r="34" spans="1:11" ht="15" customHeight="1">
      <c r="A34" s="128" t="s">
        <v>103</v>
      </c>
      <c r="B34" s="219"/>
      <c r="C34" s="219"/>
      <c r="D34" s="221"/>
      <c r="E34" s="221"/>
      <c r="F34" s="224"/>
      <c r="G34" s="223"/>
      <c r="H34" s="223"/>
      <c r="I34" s="223"/>
      <c r="J34" s="220"/>
      <c r="K34" s="225"/>
    </row>
    <row r="35" spans="1:11" ht="15">
      <c r="A35" s="131" t="s">
        <v>27</v>
      </c>
      <c r="B35" s="219"/>
      <c r="C35" s="219">
        <v>111</v>
      </c>
      <c r="D35" s="221">
        <f>'таблица 2-20'!E35</f>
        <v>2370050</v>
      </c>
      <c r="E35" s="220">
        <v>2370050</v>
      </c>
      <c r="F35" s="224"/>
      <c r="G35" s="223"/>
      <c r="H35" s="223"/>
      <c r="I35" s="223"/>
      <c r="J35" s="220">
        <v>0</v>
      </c>
      <c r="K35" s="225"/>
    </row>
    <row r="36" spans="1:11" ht="29.25" customHeight="1">
      <c r="A36" s="132" t="s">
        <v>104</v>
      </c>
      <c r="B36" s="219"/>
      <c r="C36" s="219"/>
      <c r="D36" s="221"/>
      <c r="E36" s="220"/>
      <c r="F36" s="224"/>
      <c r="G36" s="223"/>
      <c r="H36" s="223"/>
      <c r="I36" s="223"/>
      <c r="J36" s="220"/>
      <c r="K36" s="225"/>
    </row>
    <row r="37" spans="1:11" ht="29.25" customHeight="1">
      <c r="A37" s="132" t="s">
        <v>105</v>
      </c>
      <c r="B37" s="56"/>
      <c r="C37" s="56">
        <v>111</v>
      </c>
      <c r="D37" s="57">
        <f>'таблица 2-20'!E37</f>
        <v>381300</v>
      </c>
      <c r="E37" s="58">
        <v>381300</v>
      </c>
      <c r="F37" s="69"/>
      <c r="G37" s="67"/>
      <c r="H37" s="67"/>
      <c r="I37" s="67"/>
      <c r="J37" s="40">
        <v>0</v>
      </c>
      <c r="K37" s="81"/>
    </row>
    <row r="38" spans="1:11" ht="25.5">
      <c r="A38" s="128" t="s">
        <v>107</v>
      </c>
      <c r="B38" s="67"/>
      <c r="C38" s="56">
        <v>119</v>
      </c>
      <c r="D38" s="57">
        <f>'таблица 2-20'!D39+'таблица 2-20'!D41</f>
        <v>830850</v>
      </c>
      <c r="E38" s="57">
        <f>'таблица 2-20'!E39+'таблица 2-20'!E41</f>
        <v>830850</v>
      </c>
      <c r="F38" s="69"/>
      <c r="G38" s="67"/>
      <c r="H38" s="67"/>
      <c r="I38" s="67"/>
      <c r="J38" s="40"/>
      <c r="K38" s="81"/>
    </row>
    <row r="39" spans="1:11" ht="15">
      <c r="A39" s="131" t="s">
        <v>27</v>
      </c>
      <c r="B39" s="219"/>
      <c r="C39" s="219">
        <v>119</v>
      </c>
      <c r="D39" s="221">
        <f>'таблица 2-20'!E39</f>
        <v>715750</v>
      </c>
      <c r="E39" s="220">
        <v>715750</v>
      </c>
      <c r="F39" s="224"/>
      <c r="G39" s="223"/>
      <c r="H39" s="223"/>
      <c r="I39" s="223"/>
      <c r="J39" s="232">
        <v>0</v>
      </c>
      <c r="K39" s="225"/>
    </row>
    <row r="40" spans="1:11" ht="25.5">
      <c r="A40" s="132" t="s">
        <v>104</v>
      </c>
      <c r="B40" s="219"/>
      <c r="C40" s="219"/>
      <c r="D40" s="221"/>
      <c r="E40" s="220"/>
      <c r="F40" s="224"/>
      <c r="G40" s="223"/>
      <c r="H40" s="223"/>
      <c r="I40" s="223"/>
      <c r="J40" s="232"/>
      <c r="K40" s="225"/>
    </row>
    <row r="41" spans="1:11" ht="25.5">
      <c r="A41" s="132" t="s">
        <v>105</v>
      </c>
      <c r="B41" s="56"/>
      <c r="C41" s="56">
        <v>119</v>
      </c>
      <c r="D41" s="57">
        <f>'таблица 2-20'!E41</f>
        <v>115100</v>
      </c>
      <c r="E41" s="58">
        <v>115100</v>
      </c>
      <c r="F41" s="69"/>
      <c r="G41" s="67"/>
      <c r="H41" s="67"/>
      <c r="I41" s="67"/>
      <c r="J41" s="40">
        <v>0</v>
      </c>
      <c r="K41" s="81"/>
    </row>
    <row r="42" spans="1:11" ht="15">
      <c r="A42" s="155"/>
      <c r="B42" s="26"/>
      <c r="C42" s="50"/>
      <c r="D42" s="49"/>
      <c r="E42" s="49"/>
      <c r="F42" s="51"/>
      <c r="G42" s="50"/>
      <c r="H42" s="50"/>
      <c r="I42" s="50"/>
      <c r="J42" s="50"/>
      <c r="K42" s="52"/>
    </row>
    <row r="43" spans="1:11" ht="30" customHeight="1">
      <c r="A43" s="127" t="s">
        <v>108</v>
      </c>
      <c r="B43" s="43">
        <v>220</v>
      </c>
      <c r="C43" s="63"/>
      <c r="D43" s="64"/>
      <c r="E43" s="43"/>
      <c r="F43" s="72"/>
      <c r="G43" s="63"/>
      <c r="H43" s="63"/>
      <c r="I43" s="63"/>
      <c r="J43" s="63"/>
      <c r="K43" s="90"/>
    </row>
    <row r="44" spans="1:11" ht="30" customHeight="1">
      <c r="A44" s="128" t="s">
        <v>109</v>
      </c>
      <c r="B44" s="56">
        <v>230</v>
      </c>
      <c r="C44" s="38">
        <v>850</v>
      </c>
      <c r="D44" s="39">
        <f>'таблица 2-20'!D46+'таблица 2-20'!D48</f>
        <v>10000</v>
      </c>
      <c r="E44" s="39">
        <f>'таблица 2-20'!E46+'таблица 2-20'!E48</f>
        <v>10000</v>
      </c>
      <c r="F44" s="137"/>
      <c r="G44" s="138"/>
      <c r="H44" s="138"/>
      <c r="I44" s="138"/>
      <c r="J44" s="39">
        <f>'таблица 2-20'!J46+'таблица 2-20'!J48</f>
        <v>0</v>
      </c>
      <c r="K44" s="94"/>
    </row>
    <row r="45" spans="1:11" ht="45.75" customHeight="1" hidden="1">
      <c r="A45" s="139" t="s">
        <v>94</v>
      </c>
      <c r="B45" s="67"/>
      <c r="C45" s="50"/>
      <c r="D45" s="49"/>
      <c r="E45" s="48"/>
      <c r="F45" s="51"/>
      <c r="G45" s="50"/>
      <c r="H45" s="50"/>
      <c r="I45" s="50"/>
      <c r="J45" s="50"/>
      <c r="K45" s="52"/>
    </row>
    <row r="46" spans="1:11" ht="15" customHeight="1">
      <c r="A46" s="156" t="s">
        <v>94</v>
      </c>
      <c r="B46" s="223"/>
      <c r="C46" s="219">
        <v>851</v>
      </c>
      <c r="D46" s="221">
        <f>'таблица 2-20'!E46+'таблица 2-20'!J46</f>
        <v>5000</v>
      </c>
      <c r="E46" s="238">
        <v>5000</v>
      </c>
      <c r="F46" s="238"/>
      <c r="G46" s="238"/>
      <c r="H46" s="238"/>
      <c r="I46" s="238"/>
      <c r="J46" s="238">
        <v>0</v>
      </c>
      <c r="K46" s="240"/>
    </row>
    <row r="47" spans="1:11" ht="39" customHeight="1">
      <c r="A47" s="132" t="s">
        <v>110</v>
      </c>
      <c r="B47" s="223"/>
      <c r="C47" s="219"/>
      <c r="D47" s="221"/>
      <c r="E47" s="238"/>
      <c r="F47" s="238"/>
      <c r="G47" s="238"/>
      <c r="H47" s="238"/>
      <c r="I47" s="238"/>
      <c r="J47" s="238"/>
      <c r="K47" s="240"/>
    </row>
    <row r="48" spans="1:11" ht="15" customHeight="1">
      <c r="A48" s="140" t="s">
        <v>111</v>
      </c>
      <c r="B48" s="67"/>
      <c r="C48" s="38">
        <v>853</v>
      </c>
      <c r="D48" s="141">
        <f>'таблица 2-20'!E48+'таблица 2-20'!J48</f>
        <v>5000</v>
      </c>
      <c r="E48" s="142">
        <v>5000</v>
      </c>
      <c r="F48" s="142"/>
      <c r="G48" s="142"/>
      <c r="H48" s="40"/>
      <c r="I48" s="143"/>
      <c r="J48" s="40">
        <v>0</v>
      </c>
      <c r="K48" s="144"/>
    </row>
    <row r="49" spans="1:11" ht="30" customHeight="1">
      <c r="A49" s="127" t="s">
        <v>112</v>
      </c>
      <c r="B49" s="38">
        <v>240</v>
      </c>
      <c r="C49" s="145"/>
      <c r="D49" s="64"/>
      <c r="E49" s="56"/>
      <c r="F49" s="69"/>
      <c r="G49" s="67"/>
      <c r="H49" s="67"/>
      <c r="I49" s="67"/>
      <c r="J49" s="67"/>
      <c r="K49" s="81"/>
    </row>
    <row r="50" spans="1:11" ht="25.5">
      <c r="A50" s="127" t="s">
        <v>113</v>
      </c>
      <c r="B50" s="43">
        <v>250</v>
      </c>
      <c r="C50" s="67"/>
      <c r="D50" s="58"/>
      <c r="E50" s="56"/>
      <c r="F50" s="69"/>
      <c r="G50" s="67"/>
      <c r="H50" s="67"/>
      <c r="I50" s="67"/>
      <c r="J50" s="67"/>
      <c r="K50" s="81"/>
    </row>
    <row r="51" spans="1:12" ht="25.5">
      <c r="A51" s="171" t="s">
        <v>114</v>
      </c>
      <c r="B51" s="43">
        <v>260</v>
      </c>
      <c r="C51" s="43" t="s">
        <v>84</v>
      </c>
      <c r="D51" s="57">
        <f>'таблица 2-20'!D52+'таблица 2-20'!D53+'таблица 2-20'!D54+'таблица 2-20'!D55</f>
        <v>807600</v>
      </c>
      <c r="E51" s="57">
        <f>'таблица 2-20'!E52+'таблица 2-20'!E53+'таблица 2-20'!E54+'таблица 2-20'!E55</f>
        <v>622100</v>
      </c>
      <c r="F51" s="146"/>
      <c r="G51" s="146"/>
      <c r="H51" s="146"/>
      <c r="I51" s="146"/>
      <c r="J51" s="57">
        <f>'таблица 2-20'!J52+'таблица 2-20'!J53+'таблица 2-20'!J54+'таблица 2-20'!J55</f>
        <v>185500</v>
      </c>
      <c r="K51" s="147"/>
      <c r="L51" s="119">
        <f>SUM('таблица 2-20'!E51:K51)</f>
        <v>807600</v>
      </c>
    </row>
    <row r="52" spans="1:11" ht="25.5">
      <c r="A52" s="132" t="s">
        <v>104</v>
      </c>
      <c r="B52" s="56"/>
      <c r="C52" s="56"/>
      <c r="D52" s="57">
        <f>'таблица 2-20'!E52+'таблица 2-20'!J52</f>
        <v>0</v>
      </c>
      <c r="E52" s="58">
        <v>0</v>
      </c>
      <c r="F52" s="58"/>
      <c r="G52" s="58"/>
      <c r="H52" s="58"/>
      <c r="I52" s="58"/>
      <c r="J52" s="58">
        <v>0</v>
      </c>
      <c r="K52" s="147"/>
    </row>
    <row r="53" spans="1:11" ht="25.5">
      <c r="A53" s="132" t="s">
        <v>115</v>
      </c>
      <c r="B53" s="56"/>
      <c r="C53" s="56"/>
      <c r="D53" s="57">
        <f>'таблица 2-20'!E53+'таблица 2-20'!J53</f>
        <v>622100</v>
      </c>
      <c r="E53" s="58">
        <v>622100</v>
      </c>
      <c r="F53" s="58"/>
      <c r="G53" s="58"/>
      <c r="H53" s="58"/>
      <c r="I53" s="58"/>
      <c r="J53" s="58">
        <v>0</v>
      </c>
      <c r="K53" s="147"/>
    </row>
    <row r="54" spans="1:11" ht="15">
      <c r="A54" s="148" t="s">
        <v>85</v>
      </c>
      <c r="B54" s="56"/>
      <c r="C54" s="56"/>
      <c r="D54" s="57">
        <f>'таблица 2-20'!E54+'таблица 2-20'!J54</f>
        <v>0</v>
      </c>
      <c r="E54" s="58"/>
      <c r="F54" s="58"/>
      <c r="G54" s="58"/>
      <c r="H54" s="58"/>
      <c r="I54" s="58"/>
      <c r="J54" s="58">
        <v>0</v>
      </c>
      <c r="K54" s="147"/>
    </row>
    <row r="55" spans="1:11" ht="26.25">
      <c r="A55" s="148" t="s">
        <v>116</v>
      </c>
      <c r="B55" s="56"/>
      <c r="C55" s="56"/>
      <c r="D55" s="57">
        <f>'таблица 2-20'!E55+'таблица 2-20'!J55</f>
        <v>185500</v>
      </c>
      <c r="E55" s="58"/>
      <c r="F55" s="58"/>
      <c r="G55" s="58"/>
      <c r="H55" s="58"/>
      <c r="I55" s="58"/>
      <c r="J55" s="58">
        <v>185500</v>
      </c>
      <c r="K55" s="147"/>
    </row>
    <row r="56" spans="1:11" ht="27" customHeight="1">
      <c r="A56" s="128" t="s">
        <v>118</v>
      </c>
      <c r="B56" s="149">
        <v>300</v>
      </c>
      <c r="C56" s="43" t="s">
        <v>84</v>
      </c>
      <c r="D56" s="99"/>
      <c r="E56" s="149"/>
      <c r="F56" s="150"/>
      <c r="G56" s="123"/>
      <c r="H56" s="123"/>
      <c r="I56" s="123"/>
      <c r="J56" s="123"/>
      <c r="K56" s="151"/>
    </row>
    <row r="57" spans="1:11" ht="15">
      <c r="A57" s="122" t="s">
        <v>94</v>
      </c>
      <c r="B57" s="239">
        <v>310</v>
      </c>
      <c r="C57" s="239"/>
      <c r="D57" s="239"/>
      <c r="E57" s="239"/>
      <c r="F57" s="239"/>
      <c r="G57" s="239"/>
      <c r="H57" s="239"/>
      <c r="I57" s="239"/>
      <c r="J57" s="239"/>
      <c r="K57" s="239"/>
    </row>
    <row r="58" spans="1:11" ht="15">
      <c r="A58" s="122" t="s">
        <v>119</v>
      </c>
      <c r="B58" s="239"/>
      <c r="C58" s="239"/>
      <c r="D58" s="239"/>
      <c r="E58" s="239"/>
      <c r="F58" s="239"/>
      <c r="G58" s="239"/>
      <c r="H58" s="239"/>
      <c r="I58" s="239"/>
      <c r="J58" s="239"/>
      <c r="K58" s="239"/>
    </row>
    <row r="59" spans="1:11" ht="15">
      <c r="A59" s="152" t="s">
        <v>120</v>
      </c>
      <c r="B59" s="38">
        <v>320</v>
      </c>
      <c r="C59" s="153"/>
      <c r="D59" s="38"/>
      <c r="E59" s="154"/>
      <c r="F59" s="93"/>
      <c r="G59" s="93"/>
      <c r="H59" s="153"/>
      <c r="I59" s="93"/>
      <c r="J59" s="153"/>
      <c r="K59" s="93"/>
    </row>
    <row r="60" spans="1:11" ht="25.5">
      <c r="A60" s="128" t="s">
        <v>121</v>
      </c>
      <c r="B60" s="149">
        <v>400</v>
      </c>
      <c r="C60" s="123"/>
      <c r="D60" s="149"/>
      <c r="E60" s="149"/>
      <c r="F60" s="123"/>
      <c r="G60" s="123"/>
      <c r="H60" s="123"/>
      <c r="I60" s="123"/>
      <c r="J60" s="123"/>
      <c r="K60" s="123"/>
    </row>
    <row r="61" spans="1:11" ht="15">
      <c r="A61" s="122" t="s">
        <v>122</v>
      </c>
      <c r="B61" s="219">
        <v>410</v>
      </c>
      <c r="C61" s="223"/>
      <c r="D61" s="220"/>
      <c r="E61" s="219"/>
      <c r="F61" s="224"/>
      <c r="G61" s="223"/>
      <c r="H61" s="223"/>
      <c r="I61" s="223"/>
      <c r="J61" s="223"/>
      <c r="K61" s="225"/>
    </row>
    <row r="62" spans="1:11" ht="15">
      <c r="A62" s="128" t="s">
        <v>123</v>
      </c>
      <c r="B62" s="219"/>
      <c r="C62" s="223"/>
      <c r="D62" s="220"/>
      <c r="E62" s="219"/>
      <c r="F62" s="224"/>
      <c r="G62" s="223"/>
      <c r="H62" s="223"/>
      <c r="I62" s="223"/>
      <c r="J62" s="223"/>
      <c r="K62" s="225"/>
    </row>
    <row r="63" spans="1:11" ht="15">
      <c r="A63" s="128" t="s">
        <v>124</v>
      </c>
      <c r="B63" s="56">
        <v>420</v>
      </c>
      <c r="C63" s="67"/>
      <c r="D63" s="58"/>
      <c r="E63" s="56"/>
      <c r="F63" s="69"/>
      <c r="G63" s="67"/>
      <c r="H63" s="67"/>
      <c r="I63" s="67"/>
      <c r="J63" s="67"/>
      <c r="K63" s="81"/>
    </row>
    <row r="64" spans="1:11" ht="15">
      <c r="A64" s="128" t="s">
        <v>125</v>
      </c>
      <c r="B64" s="56">
        <v>500</v>
      </c>
      <c r="C64" s="56" t="s">
        <v>84</v>
      </c>
      <c r="D64" s="58"/>
      <c r="E64" s="56"/>
      <c r="F64" s="69"/>
      <c r="G64" s="67"/>
      <c r="H64" s="67"/>
      <c r="I64" s="67"/>
      <c r="J64" s="67"/>
      <c r="K64" s="81"/>
    </row>
    <row r="65" spans="1:11" ht="15">
      <c r="A65" s="128" t="s">
        <v>126</v>
      </c>
      <c r="B65" s="56">
        <v>600</v>
      </c>
      <c r="C65" s="56" t="s">
        <v>84</v>
      </c>
      <c r="D65" s="58"/>
      <c r="E65" s="56"/>
      <c r="F65" s="69"/>
      <c r="G65" s="67"/>
      <c r="H65" s="67"/>
      <c r="I65" s="67"/>
      <c r="J65" s="67"/>
      <c r="K65" s="81"/>
    </row>
  </sheetData>
  <sheetProtection selectLockedCells="1" selectUnlockedCells="1"/>
  <mergeCells count="108">
    <mergeCell ref="J61:J62"/>
    <mergeCell ref="K61:K62"/>
    <mergeCell ref="J57:J58"/>
    <mergeCell ref="K57:K58"/>
    <mergeCell ref="B61:B62"/>
    <mergeCell ref="C61:C62"/>
    <mergeCell ref="D61:D62"/>
    <mergeCell ref="E61:E62"/>
    <mergeCell ref="F61:F62"/>
    <mergeCell ref="G61:G62"/>
    <mergeCell ref="H61:H62"/>
    <mergeCell ref="I61:I62"/>
    <mergeCell ref="J46:J47"/>
    <mergeCell ref="K46:K47"/>
    <mergeCell ref="B57:B58"/>
    <mergeCell ref="C57:C58"/>
    <mergeCell ref="D57:D58"/>
    <mergeCell ref="E57:E58"/>
    <mergeCell ref="F57:F58"/>
    <mergeCell ref="G57:G58"/>
    <mergeCell ref="H57:H58"/>
    <mergeCell ref="I57:I58"/>
    <mergeCell ref="J39:J40"/>
    <mergeCell ref="K39:K40"/>
    <mergeCell ref="B46:B47"/>
    <mergeCell ref="C46:C47"/>
    <mergeCell ref="D46:D47"/>
    <mergeCell ref="E46:E47"/>
    <mergeCell ref="F46:F47"/>
    <mergeCell ref="G46:G47"/>
    <mergeCell ref="H46:H47"/>
    <mergeCell ref="I46:I47"/>
    <mergeCell ref="J35:J36"/>
    <mergeCell ref="K35:K36"/>
    <mergeCell ref="B39:B40"/>
    <mergeCell ref="C39:C40"/>
    <mergeCell ref="D39:D40"/>
    <mergeCell ref="E39:E40"/>
    <mergeCell ref="F39:F40"/>
    <mergeCell ref="G39:G40"/>
    <mergeCell ref="H39:H40"/>
    <mergeCell ref="I39:I40"/>
    <mergeCell ref="J33:J34"/>
    <mergeCell ref="K33:K34"/>
    <mergeCell ref="B35:B36"/>
    <mergeCell ref="C35:C36"/>
    <mergeCell ref="D35:D36"/>
    <mergeCell ref="E35:E36"/>
    <mergeCell ref="F35:F36"/>
    <mergeCell ref="G35:G36"/>
    <mergeCell ref="H35:H36"/>
    <mergeCell ref="I35:I36"/>
    <mergeCell ref="J31:J32"/>
    <mergeCell ref="K31:K32"/>
    <mergeCell ref="B33:B34"/>
    <mergeCell ref="C33:C34"/>
    <mergeCell ref="D33:D34"/>
    <mergeCell ref="E33:E34"/>
    <mergeCell ref="F33:F34"/>
    <mergeCell ref="G33:G34"/>
    <mergeCell ref="H33:H34"/>
    <mergeCell ref="I33:I34"/>
    <mergeCell ref="J17:J18"/>
    <mergeCell ref="K17:K18"/>
    <mergeCell ref="B31:B32"/>
    <mergeCell ref="C31:C32"/>
    <mergeCell ref="D31:D32"/>
    <mergeCell ref="E31:E32"/>
    <mergeCell ref="F31:F32"/>
    <mergeCell ref="G31:G32"/>
    <mergeCell ref="H31:H32"/>
    <mergeCell ref="I31:I32"/>
    <mergeCell ref="J13:J14"/>
    <mergeCell ref="K13:K14"/>
    <mergeCell ref="B17:B18"/>
    <mergeCell ref="C17:C18"/>
    <mergeCell ref="D17:D18"/>
    <mergeCell ref="E17:E18"/>
    <mergeCell ref="F17:F18"/>
    <mergeCell ref="G17:G18"/>
    <mergeCell ref="H17:H18"/>
    <mergeCell ref="I17:I18"/>
    <mergeCell ref="I9:I10"/>
    <mergeCell ref="J9:K9"/>
    <mergeCell ref="B13:B14"/>
    <mergeCell ref="C13:C14"/>
    <mergeCell ref="D13:D14"/>
    <mergeCell ref="E13:E14"/>
    <mergeCell ref="F13:F14"/>
    <mergeCell ref="G13:G14"/>
    <mergeCell ref="H13:H14"/>
    <mergeCell ref="I13:I14"/>
    <mergeCell ref="A7:A10"/>
    <mergeCell ref="B7:B10"/>
    <mergeCell ref="C7:C10"/>
    <mergeCell ref="D7:K7"/>
    <mergeCell ref="D8:D10"/>
    <mergeCell ref="E8:K8"/>
    <mergeCell ref="E9:E10"/>
    <mergeCell ref="F9:F10"/>
    <mergeCell ref="G9:G10"/>
    <mergeCell ref="H9:H10"/>
    <mergeCell ref="A1:K1"/>
    <mergeCell ref="A2:K2"/>
    <mergeCell ref="A3:K3"/>
    <mergeCell ref="A4:K4"/>
    <mergeCell ref="A5:K5"/>
    <mergeCell ref="A6:K6"/>
  </mergeCells>
  <printOptions/>
  <pageMargins left="1.1020833333333333" right="0.39375" top="1.3388888888888888" bottom="0.19652777777777777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6.8515625" style="0" customWidth="1"/>
    <col min="4" max="12" width="12.140625" style="0" customWidth="1"/>
  </cols>
  <sheetData>
    <row r="1" spans="1:12" ht="15">
      <c r="A1" s="214" t="s">
        <v>127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5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5">
      <c r="A3" s="243" t="s">
        <v>128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ht="15">
      <c r="A4" s="243" t="s">
        <v>129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18">
      <c r="A5" s="217" t="s">
        <v>189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ht="1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</row>
    <row r="7" spans="1:12" ht="25.5" customHeight="1">
      <c r="A7" s="213" t="s">
        <v>36</v>
      </c>
      <c r="B7" s="213" t="s">
        <v>71</v>
      </c>
      <c r="C7" s="213" t="s">
        <v>130</v>
      </c>
      <c r="D7" s="213" t="s">
        <v>131</v>
      </c>
      <c r="E7" s="213"/>
      <c r="F7" s="213"/>
      <c r="G7" s="213"/>
      <c r="H7" s="213"/>
      <c r="I7" s="213"/>
      <c r="J7" s="213"/>
      <c r="K7" s="213"/>
      <c r="L7" s="213"/>
    </row>
    <row r="8" spans="1:12" ht="15.75" customHeight="1">
      <c r="A8" s="213"/>
      <c r="B8" s="213"/>
      <c r="C8" s="213"/>
      <c r="D8" s="213" t="s">
        <v>132</v>
      </c>
      <c r="E8" s="213"/>
      <c r="F8" s="213"/>
      <c r="G8" s="213" t="s">
        <v>27</v>
      </c>
      <c r="H8" s="213"/>
      <c r="I8" s="213"/>
      <c r="J8" s="213"/>
      <c r="K8" s="213"/>
      <c r="L8" s="213"/>
    </row>
    <row r="9" spans="1:12" ht="80.25" customHeight="1">
      <c r="A9" s="213"/>
      <c r="B9" s="213"/>
      <c r="C9" s="213"/>
      <c r="D9" s="213"/>
      <c r="E9" s="213"/>
      <c r="F9" s="213"/>
      <c r="G9" s="213" t="s">
        <v>133</v>
      </c>
      <c r="H9" s="213"/>
      <c r="I9" s="213"/>
      <c r="J9" s="213" t="s">
        <v>134</v>
      </c>
      <c r="K9" s="213"/>
      <c r="L9" s="213"/>
    </row>
    <row r="10" spans="1:12" ht="54.75" customHeight="1">
      <c r="A10" s="213"/>
      <c r="B10" s="213"/>
      <c r="C10" s="213"/>
      <c r="D10" s="29" t="s">
        <v>190</v>
      </c>
      <c r="E10" s="29" t="s">
        <v>191</v>
      </c>
      <c r="F10" s="29" t="s">
        <v>192</v>
      </c>
      <c r="G10" s="29" t="s">
        <v>190</v>
      </c>
      <c r="H10" s="29" t="s">
        <v>191</v>
      </c>
      <c r="I10" s="29" t="s">
        <v>192</v>
      </c>
      <c r="J10" s="29" t="s">
        <v>190</v>
      </c>
      <c r="K10" s="29" t="s">
        <v>191</v>
      </c>
      <c r="L10" s="29" t="s">
        <v>192</v>
      </c>
    </row>
    <row r="11" spans="1:12" ht="15">
      <c r="A11" s="30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</row>
    <row r="12" spans="1:12" ht="66.75" customHeight="1">
      <c r="A12" s="128" t="s">
        <v>135</v>
      </c>
      <c r="B12" s="56">
        <v>1</v>
      </c>
      <c r="C12" s="56" t="s">
        <v>84</v>
      </c>
      <c r="D12" s="57">
        <f>'таблица 2.1'!D13+'таблица 2.1'!D15</f>
        <v>1304200</v>
      </c>
      <c r="E12" s="57">
        <f>'таблица 2.1'!E15</f>
        <v>807600</v>
      </c>
      <c r="F12" s="57">
        <f>'таблица 2.1'!F15</f>
        <v>807600</v>
      </c>
      <c r="G12" s="57">
        <f>'таблица 2.1'!G13+'таблица 2.1'!G15</f>
        <v>1304200</v>
      </c>
      <c r="H12" s="57">
        <f>'таблица 2.1'!H15</f>
        <v>807600</v>
      </c>
      <c r="I12" s="57">
        <f>'таблица 2.1'!I15</f>
        <v>807600</v>
      </c>
      <c r="J12" s="56" t="s">
        <v>30</v>
      </c>
      <c r="K12" s="56" t="s">
        <v>30</v>
      </c>
      <c r="L12" s="56" t="s">
        <v>30</v>
      </c>
    </row>
    <row r="13" spans="1:12" ht="84" customHeight="1">
      <c r="A13" s="128" t="s">
        <v>136</v>
      </c>
      <c r="B13" s="56">
        <v>1001</v>
      </c>
      <c r="C13" s="56" t="s">
        <v>84</v>
      </c>
      <c r="D13" s="157">
        <v>0</v>
      </c>
      <c r="E13" s="56" t="s">
        <v>30</v>
      </c>
      <c r="F13" s="56" t="s">
        <v>30</v>
      </c>
      <c r="G13" s="56">
        <v>0</v>
      </c>
      <c r="H13" s="56" t="s">
        <v>30</v>
      </c>
      <c r="I13" s="56" t="s">
        <v>30</v>
      </c>
      <c r="J13" s="56" t="s">
        <v>30</v>
      </c>
      <c r="K13" s="56" t="s">
        <v>30</v>
      </c>
      <c r="L13" s="56" t="s">
        <v>30</v>
      </c>
    </row>
    <row r="14" spans="1:12" ht="15">
      <c r="A14" s="128"/>
      <c r="B14" s="158"/>
      <c r="C14" s="158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57" customHeight="1">
      <c r="A15" s="128" t="s">
        <v>137</v>
      </c>
      <c r="B15" s="56">
        <v>2001</v>
      </c>
      <c r="C15" s="158"/>
      <c r="D15" s="57">
        <f>'таблица 2.1'!G15</f>
        <v>1304200</v>
      </c>
      <c r="E15" s="57">
        <f>'таблица 2.1'!H15</f>
        <v>807600</v>
      </c>
      <c r="F15" s="57">
        <f>'таблица 2.1'!I15</f>
        <v>807600</v>
      </c>
      <c r="G15" s="58">
        <f>'таблица 2-18'!D56</f>
        <v>1304200</v>
      </c>
      <c r="H15" s="58">
        <f>'таблица 2-19'!D55</f>
        <v>807600</v>
      </c>
      <c r="I15" s="58">
        <f>'таблица 2-20'!D51</f>
        <v>807600</v>
      </c>
      <c r="J15" s="56" t="s">
        <v>30</v>
      </c>
      <c r="K15" s="56" t="s">
        <v>30</v>
      </c>
      <c r="L15" s="56" t="s">
        <v>30</v>
      </c>
    </row>
    <row r="16" spans="1:12" ht="15">
      <c r="A16" s="12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</sheetData>
  <sheetProtection selectLockedCells="1" selectUnlockedCells="1"/>
  <mergeCells count="14">
    <mergeCell ref="A7:A10"/>
    <mergeCell ref="B7:B10"/>
    <mergeCell ref="C7:C10"/>
    <mergeCell ref="D7:L7"/>
    <mergeCell ref="D8:F9"/>
    <mergeCell ref="G8:L8"/>
    <mergeCell ref="G9:I9"/>
    <mergeCell ref="J9:L9"/>
    <mergeCell ref="A1:L1"/>
    <mergeCell ref="A2:L2"/>
    <mergeCell ref="A3:L3"/>
    <mergeCell ref="A4:L4"/>
    <mergeCell ref="A5:L5"/>
    <mergeCell ref="A6:L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6">
      <selection activeCell="C39" sqref="C39"/>
    </sheetView>
  </sheetViews>
  <sheetFormatPr defaultColWidth="9.140625" defaultRowHeight="15"/>
  <cols>
    <col min="1" max="1" width="31.421875" style="0" customWidth="1"/>
    <col min="2" max="2" width="13.421875" style="0" customWidth="1"/>
    <col min="3" max="3" width="30.28125" style="0" customWidth="1"/>
  </cols>
  <sheetData>
    <row r="1" spans="1:4" s="159" customFormat="1" ht="15" customHeight="1">
      <c r="A1" s="214" t="s">
        <v>138</v>
      </c>
      <c r="B1" s="214"/>
      <c r="C1" s="214"/>
      <c r="D1" s="214"/>
    </row>
    <row r="2" spans="1:4" s="159" customFormat="1" ht="15" customHeight="1">
      <c r="A2" s="244"/>
      <c r="B2" s="244"/>
      <c r="C2" s="244"/>
      <c r="D2" s="244"/>
    </row>
    <row r="3" spans="1:4" s="160" customFormat="1" ht="18.75" customHeight="1">
      <c r="A3" s="243" t="s">
        <v>139</v>
      </c>
      <c r="B3" s="243"/>
      <c r="C3" s="243"/>
      <c r="D3" s="243"/>
    </row>
    <row r="4" spans="1:4" s="160" customFormat="1" ht="20.25" customHeight="1">
      <c r="A4" s="243" t="s">
        <v>140</v>
      </c>
      <c r="B4" s="243"/>
      <c r="C4" s="243"/>
      <c r="D4" s="243"/>
    </row>
    <row r="5" spans="1:4" s="160" customFormat="1" ht="15" customHeight="1">
      <c r="A5" s="243" t="s">
        <v>141</v>
      </c>
      <c r="B5" s="243"/>
      <c r="C5" s="243"/>
      <c r="D5" s="243"/>
    </row>
    <row r="6" spans="1:14" ht="15">
      <c r="A6" s="243" t="s">
        <v>142</v>
      </c>
      <c r="B6" s="243"/>
      <c r="C6" s="243"/>
      <c r="D6" s="243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ht="15">
      <c r="A7" s="161"/>
    </row>
    <row r="8" spans="1:3" ht="38.25">
      <c r="A8" s="27" t="s">
        <v>36</v>
      </c>
      <c r="B8" s="45" t="s">
        <v>71</v>
      </c>
      <c r="C8" s="45" t="s">
        <v>143</v>
      </c>
    </row>
    <row r="9" spans="1:3" ht="15">
      <c r="A9" s="30">
        <v>1</v>
      </c>
      <c r="B9" s="29">
        <v>2</v>
      </c>
      <c r="C9" s="29">
        <v>3</v>
      </c>
    </row>
    <row r="10" spans="1:3" ht="26.25" customHeight="1">
      <c r="A10" s="123" t="s">
        <v>125</v>
      </c>
      <c r="B10" s="56">
        <v>10</v>
      </c>
      <c r="C10" s="67"/>
    </row>
    <row r="11" spans="1:3" ht="26.25" customHeight="1">
      <c r="A11" s="123" t="s">
        <v>126</v>
      </c>
      <c r="B11" s="56">
        <v>20</v>
      </c>
      <c r="C11" s="67"/>
    </row>
    <row r="12" spans="1:3" ht="26.25" customHeight="1">
      <c r="A12" s="123" t="s">
        <v>144</v>
      </c>
      <c r="B12" s="56">
        <v>30</v>
      </c>
      <c r="C12" s="67"/>
    </row>
    <row r="13" spans="1:3" ht="15">
      <c r="A13" s="123"/>
      <c r="B13" s="67"/>
      <c r="C13" s="67"/>
    </row>
    <row r="14" spans="1:3" ht="26.25" customHeight="1">
      <c r="A14" s="123" t="s">
        <v>145</v>
      </c>
      <c r="B14" s="56">
        <v>40</v>
      </c>
      <c r="C14" s="67"/>
    </row>
    <row r="15" spans="1:3" ht="15">
      <c r="A15" s="128"/>
      <c r="B15" s="158"/>
      <c r="C15" s="158"/>
    </row>
    <row r="17" ht="15">
      <c r="A17" s="161"/>
    </row>
    <row r="18" spans="1:4" ht="15" customHeight="1">
      <c r="A18" s="214" t="s">
        <v>146</v>
      </c>
      <c r="B18" s="214"/>
      <c r="C18" s="214"/>
      <c r="D18" s="214"/>
    </row>
    <row r="19" spans="1:4" ht="15" customHeight="1">
      <c r="A19" s="242"/>
      <c r="B19" s="242"/>
      <c r="C19" s="242"/>
      <c r="D19" s="242"/>
    </row>
    <row r="20" spans="1:4" ht="15" customHeight="1">
      <c r="A20" s="243" t="s">
        <v>147</v>
      </c>
      <c r="B20" s="243"/>
      <c r="C20" s="243"/>
      <c r="D20" s="243"/>
    </row>
    <row r="21" ht="15">
      <c r="A21" s="161"/>
    </row>
    <row r="22" spans="1:3" ht="15">
      <c r="A22" s="27" t="s">
        <v>36</v>
      </c>
      <c r="B22" s="45" t="s">
        <v>71</v>
      </c>
      <c r="C22" s="45" t="s">
        <v>148</v>
      </c>
    </row>
    <row r="23" spans="1:3" ht="15">
      <c r="A23" s="30">
        <v>1</v>
      </c>
      <c r="B23" s="29">
        <v>2</v>
      </c>
      <c r="C23" s="29">
        <v>3</v>
      </c>
    </row>
    <row r="24" spans="1:3" ht="25.5">
      <c r="A24" s="128" t="s">
        <v>149</v>
      </c>
      <c r="B24" s="29">
        <v>10</v>
      </c>
      <c r="C24" s="158"/>
    </row>
    <row r="25" spans="1:3" ht="89.25">
      <c r="A25" s="128" t="s">
        <v>150</v>
      </c>
      <c r="B25" s="29">
        <v>20</v>
      </c>
      <c r="C25" s="158"/>
    </row>
    <row r="26" spans="1:3" ht="25.5">
      <c r="A26" s="128" t="s">
        <v>151</v>
      </c>
      <c r="B26" s="29">
        <v>30</v>
      </c>
      <c r="C26" s="158"/>
    </row>
    <row r="27" ht="15">
      <c r="A27" s="161"/>
    </row>
    <row r="28" ht="15">
      <c r="A28" s="161"/>
    </row>
    <row r="29" spans="1:4" ht="15">
      <c r="A29" s="161" t="s">
        <v>152</v>
      </c>
      <c r="B29" s="162"/>
      <c r="C29" s="162"/>
      <c r="D29" s="162"/>
    </row>
    <row r="30" spans="1:4" ht="15">
      <c r="A30" s="161" t="s">
        <v>153</v>
      </c>
      <c r="B30" s="162"/>
      <c r="C30" s="162"/>
      <c r="D30" s="162"/>
    </row>
    <row r="31" spans="1:4" ht="15">
      <c r="A31" s="161" t="s">
        <v>154</v>
      </c>
      <c r="B31" s="163"/>
      <c r="C31" s="164" t="s">
        <v>193</v>
      </c>
      <c r="D31" s="165"/>
    </row>
    <row r="32" spans="1:4" ht="15">
      <c r="A32" s="161"/>
      <c r="B32" s="166" t="s">
        <v>155</v>
      </c>
      <c r="C32" s="166" t="s">
        <v>156</v>
      </c>
      <c r="D32" s="167"/>
    </row>
    <row r="33" spans="1:4" ht="15">
      <c r="A33" s="161"/>
      <c r="B33" s="162"/>
      <c r="C33" s="162"/>
      <c r="D33" s="162"/>
    </row>
    <row r="34" spans="1:4" ht="15">
      <c r="A34" s="161" t="s">
        <v>157</v>
      </c>
      <c r="B34" s="163"/>
      <c r="C34" s="164" t="s">
        <v>193</v>
      </c>
      <c r="D34" s="162"/>
    </row>
    <row r="35" spans="1:4" ht="15">
      <c r="A35" s="161" t="s">
        <v>194</v>
      </c>
      <c r="B35" s="166" t="s">
        <v>155</v>
      </c>
      <c r="C35" s="166" t="s">
        <v>156</v>
      </c>
      <c r="D35" s="167"/>
    </row>
    <row r="36" spans="1:4" ht="15">
      <c r="A36" s="161"/>
      <c r="B36" s="162"/>
      <c r="C36" s="162"/>
      <c r="D36" s="162"/>
    </row>
    <row r="37" spans="1:4" ht="15">
      <c r="A37" s="161" t="s">
        <v>195</v>
      </c>
      <c r="B37" s="162"/>
      <c r="C37" s="162"/>
      <c r="D37" s="162"/>
    </row>
  </sheetData>
  <sheetProtection selectLockedCells="1" selectUnlockedCells="1"/>
  <mergeCells count="9">
    <mergeCell ref="A18:D18"/>
    <mergeCell ref="A19:D19"/>
    <mergeCell ref="A20:D20"/>
    <mergeCell ref="A1:D1"/>
    <mergeCell ref="A2:D2"/>
    <mergeCell ref="A3:D3"/>
    <mergeCell ref="A4:D4"/>
    <mergeCell ref="A5:D5"/>
    <mergeCell ref="A6:D6"/>
  </mergeCells>
  <printOptions/>
  <pageMargins left="1.2993055555555555" right="0.11805555555555555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5" sqref="F5:F6"/>
    </sheetView>
  </sheetViews>
  <sheetFormatPr defaultColWidth="11.57421875" defaultRowHeight="15"/>
  <cols>
    <col min="1" max="1" width="14.00390625" style="0" customWidth="1"/>
  </cols>
  <sheetData>
    <row r="1" spans="2:4" ht="15">
      <c r="B1">
        <v>2018</v>
      </c>
      <c r="C1">
        <v>2019</v>
      </c>
      <c r="D1">
        <v>2020</v>
      </c>
    </row>
    <row r="2" spans="1:4" ht="15">
      <c r="A2" s="168" t="s">
        <v>158</v>
      </c>
      <c r="B2" s="169">
        <v>0</v>
      </c>
      <c r="C2" s="169">
        <v>0</v>
      </c>
      <c r="D2" s="169">
        <v>0</v>
      </c>
    </row>
    <row r="3" spans="1:4" ht="15">
      <c r="A3" s="168" t="s">
        <v>159</v>
      </c>
      <c r="B3" s="169">
        <v>0</v>
      </c>
      <c r="C3" s="169">
        <v>0</v>
      </c>
      <c r="D3" s="169">
        <v>0</v>
      </c>
    </row>
    <row r="4" spans="1:4" ht="15">
      <c r="A4" s="168" t="s">
        <v>160</v>
      </c>
      <c r="B4" s="169">
        <v>0</v>
      </c>
      <c r="C4" s="169">
        <v>0</v>
      </c>
      <c r="D4" s="169">
        <v>0</v>
      </c>
    </row>
    <row r="5" spans="1:4" ht="15">
      <c r="A5" s="168" t="s">
        <v>161</v>
      </c>
      <c r="B5" s="169">
        <v>0</v>
      </c>
      <c r="C5" s="169">
        <v>0</v>
      </c>
      <c r="D5" s="169">
        <v>0</v>
      </c>
    </row>
    <row r="6" spans="1:4" ht="15">
      <c r="A6" s="168" t="s">
        <v>162</v>
      </c>
      <c r="B6" s="169">
        <v>0</v>
      </c>
      <c r="C6" s="169">
        <v>0</v>
      </c>
      <c r="D6" s="169">
        <v>0</v>
      </c>
    </row>
    <row r="7" spans="1:4" ht="15">
      <c r="A7" s="168" t="s">
        <v>163</v>
      </c>
      <c r="B7" s="169">
        <v>0</v>
      </c>
      <c r="C7" s="169">
        <v>0</v>
      </c>
      <c r="D7" s="169">
        <v>0</v>
      </c>
    </row>
    <row r="8" spans="1:4" ht="15">
      <c r="A8" s="168" t="s">
        <v>164</v>
      </c>
      <c r="B8" s="169">
        <v>0</v>
      </c>
      <c r="C8" s="169">
        <v>0</v>
      </c>
      <c r="D8" s="169">
        <v>0</v>
      </c>
    </row>
    <row r="9" spans="1:4" ht="15">
      <c r="A9" s="168" t="s">
        <v>165</v>
      </c>
      <c r="B9" s="169">
        <v>0</v>
      </c>
      <c r="C9" s="169">
        <v>0</v>
      </c>
      <c r="D9" s="169">
        <v>0</v>
      </c>
    </row>
    <row r="10" spans="1:4" ht="15">
      <c r="A10" s="168" t="s">
        <v>166</v>
      </c>
      <c r="B10" s="169">
        <v>0</v>
      </c>
      <c r="C10" s="169">
        <v>0</v>
      </c>
      <c r="D10" s="169">
        <v>0</v>
      </c>
    </row>
    <row r="11" spans="1:4" ht="15">
      <c r="A11" s="168" t="s">
        <v>167</v>
      </c>
      <c r="B11" s="169">
        <v>0</v>
      </c>
      <c r="C11" s="169">
        <v>0</v>
      </c>
      <c r="D11" s="169">
        <v>0</v>
      </c>
    </row>
    <row r="12" spans="1:4" ht="15">
      <c r="A12" s="168" t="s">
        <v>168</v>
      </c>
      <c r="B12" s="169">
        <v>0</v>
      </c>
      <c r="C12" s="169">
        <v>0</v>
      </c>
      <c r="D12" s="169">
        <v>0</v>
      </c>
    </row>
    <row r="13" spans="1:4" ht="15">
      <c r="A13" s="168" t="s">
        <v>169</v>
      </c>
      <c r="B13" s="169">
        <v>0</v>
      </c>
      <c r="C13" s="169">
        <v>0</v>
      </c>
      <c r="D13" s="169">
        <v>0</v>
      </c>
    </row>
    <row r="14" spans="1:4" ht="15">
      <c r="A14" s="168" t="s">
        <v>170</v>
      </c>
      <c r="B14" s="169">
        <v>0</v>
      </c>
      <c r="C14" s="169">
        <v>0</v>
      </c>
      <c r="D14" s="169">
        <v>0</v>
      </c>
    </row>
    <row r="15" spans="1:4" ht="15">
      <c r="A15" s="168" t="s">
        <v>171</v>
      </c>
      <c r="B15" s="169">
        <v>0</v>
      </c>
      <c r="C15" s="169">
        <v>0</v>
      </c>
      <c r="D15" s="169">
        <v>0</v>
      </c>
    </row>
    <row r="16" spans="1:4" ht="15">
      <c r="A16" s="168" t="s">
        <v>172</v>
      </c>
      <c r="B16" s="169">
        <v>0</v>
      </c>
      <c r="C16" s="169">
        <v>0</v>
      </c>
      <c r="D16" s="169">
        <v>0</v>
      </c>
    </row>
    <row r="17" spans="1:4" ht="15">
      <c r="A17" s="168" t="s">
        <v>173</v>
      </c>
      <c r="B17" s="169">
        <v>0</v>
      </c>
      <c r="C17" s="169">
        <v>0</v>
      </c>
      <c r="D17" s="169">
        <v>0</v>
      </c>
    </row>
    <row r="18" spans="1:4" ht="15">
      <c r="A18" s="168" t="s">
        <v>174</v>
      </c>
      <c r="B18" s="169">
        <v>0</v>
      </c>
      <c r="C18" s="169">
        <v>0</v>
      </c>
      <c r="D18" s="169">
        <v>0</v>
      </c>
    </row>
    <row r="19" spans="1:4" ht="15">
      <c r="A19" s="168" t="s">
        <v>175</v>
      </c>
      <c r="B19" s="169">
        <v>0</v>
      </c>
      <c r="C19" s="169">
        <v>0</v>
      </c>
      <c r="D19" s="169">
        <v>0</v>
      </c>
    </row>
    <row r="20" spans="1:4" ht="15">
      <c r="A20" s="168" t="s">
        <v>176</v>
      </c>
      <c r="B20" s="169">
        <v>0</v>
      </c>
      <c r="C20" s="169">
        <v>0</v>
      </c>
      <c r="D20" s="169">
        <v>0</v>
      </c>
    </row>
    <row r="21" spans="1:4" ht="15">
      <c r="A21" s="168" t="s">
        <v>177</v>
      </c>
      <c r="B21" s="169">
        <v>0</v>
      </c>
      <c r="C21" s="169">
        <v>0</v>
      </c>
      <c r="D21" s="169">
        <v>0</v>
      </c>
    </row>
    <row r="22" spans="1:4" ht="15">
      <c r="A22" s="168" t="s">
        <v>178</v>
      </c>
      <c r="B22" s="169">
        <v>0</v>
      </c>
      <c r="C22" s="169">
        <v>0</v>
      </c>
      <c r="D22" s="169">
        <v>0</v>
      </c>
    </row>
    <row r="23" spans="1:4" ht="15">
      <c r="A23" s="168" t="s">
        <v>179</v>
      </c>
      <c r="B23" s="169">
        <v>0</v>
      </c>
      <c r="C23" s="169">
        <v>0</v>
      </c>
      <c r="D23" s="169">
        <v>0</v>
      </c>
    </row>
    <row r="24" spans="1:4" ht="15">
      <c r="A24" s="168" t="s">
        <v>180</v>
      </c>
      <c r="B24" s="169">
        <v>0</v>
      </c>
      <c r="C24" s="169">
        <v>0</v>
      </c>
      <c r="D24" s="169">
        <v>0</v>
      </c>
    </row>
    <row r="25" spans="1:4" ht="15">
      <c r="A25" s="168" t="s">
        <v>181</v>
      </c>
      <c r="B25" s="169">
        <v>0</v>
      </c>
      <c r="C25" s="169">
        <v>0</v>
      </c>
      <c r="D25" s="169">
        <v>0</v>
      </c>
    </row>
    <row r="26" spans="1:4" ht="15">
      <c r="A26" s="168" t="s">
        <v>182</v>
      </c>
      <c r="B26" s="169">
        <f>SUM(Лист8!B2:B25)</f>
        <v>0</v>
      </c>
      <c r="C26" s="169">
        <f>SUM(Лист8!C2:C25)</f>
        <v>0</v>
      </c>
      <c r="D26" s="169">
        <v>0</v>
      </c>
    </row>
    <row r="27" spans="2:4" ht="15">
      <c r="B27" s="119"/>
      <c r="C27" s="119"/>
      <c r="D27" s="119"/>
    </row>
    <row r="28" spans="2:4" ht="15">
      <c r="B28" s="119"/>
      <c r="C28" s="119"/>
      <c r="D28" s="119"/>
    </row>
    <row r="29" spans="2:4" ht="15">
      <c r="B29" s="119">
        <f>Лист8!B26-Лист8!B27</f>
        <v>0</v>
      </c>
      <c r="C29" s="119">
        <f>Лист8!C26-Лист8!C27</f>
        <v>0</v>
      </c>
      <c r="D29" s="119">
        <f>Лист8!D26-Лист8!D27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МБДОУ</dc:creator>
  <cp:keywords/>
  <dc:description/>
  <cp:lastModifiedBy>МБДОУ</cp:lastModifiedBy>
  <dcterms:created xsi:type="dcterms:W3CDTF">2018-12-28T10:58:06Z</dcterms:created>
  <dcterms:modified xsi:type="dcterms:W3CDTF">2018-12-29T16:06:38Z</dcterms:modified>
  <cp:category/>
  <cp:version/>
  <cp:contentType/>
  <cp:contentStatus/>
</cp:coreProperties>
</file>